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My Documents\3 Kentucky Bass Fed\2021 KBF\2021 Youth Events\"/>
    </mc:Choice>
  </mc:AlternateContent>
  <xr:revisionPtr revIDLastSave="0" documentId="13_ncr:1_{2B824736-0BB3-49F3-8BB0-BA3B8EC159DF}" xr6:coauthVersionLast="45" xr6:coauthVersionMax="45" xr10:uidLastSave="{00000000-0000-0000-0000-000000000000}"/>
  <bookViews>
    <workbookView xWindow="-120" yWindow="-120" windowWidth="24240" windowHeight="13290" xr2:uid="{FCA130E1-8BB2-43D0-B600-825D243698A9}"/>
  </bookViews>
  <sheets>
    <sheet name="KBF SAF Trail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" l="1"/>
  <c r="Q36" i="1"/>
  <c r="Q28" i="1"/>
  <c r="Q32" i="1"/>
  <c r="Q33" i="1"/>
  <c r="Q34" i="1"/>
  <c r="Q31" i="1"/>
  <c r="Q26" i="1"/>
  <c r="Q24" i="1"/>
  <c r="Q18" i="1"/>
  <c r="Q22" i="1"/>
  <c r="Q21" i="1"/>
  <c r="Q27" i="1"/>
  <c r="Q20" i="1"/>
  <c r="Q23" i="1"/>
  <c r="Q10" i="1"/>
  <c r="Q16" i="1"/>
  <c r="Q15" i="1"/>
  <c r="Q25" i="1"/>
  <c r="Q17" i="1"/>
  <c r="Q9" i="1"/>
  <c r="Q30" i="1"/>
  <c r="Q29" i="1"/>
  <c r="Q7" i="1"/>
  <c r="Q11" i="1"/>
  <c r="Q8" i="1"/>
  <c r="Q19" i="1"/>
  <c r="Q13" i="1"/>
  <c r="Q35" i="1"/>
  <c r="Q14" i="1"/>
  <c r="Q12" i="1"/>
  <c r="P23" i="1"/>
  <c r="U23" i="1" s="1"/>
  <c r="P37" i="1" l="1"/>
  <c r="U37" i="1" s="1"/>
  <c r="P36" i="1"/>
  <c r="U36" i="1" s="1"/>
  <c r="P28" i="1"/>
  <c r="U28" i="1" s="1"/>
  <c r="P32" i="1"/>
  <c r="U32" i="1" s="1"/>
  <c r="P33" i="1"/>
  <c r="U33" i="1" s="1"/>
  <c r="P34" i="1"/>
  <c r="U34" i="1" s="1"/>
  <c r="P31" i="1"/>
  <c r="U31" i="1" s="1"/>
  <c r="P26" i="1"/>
  <c r="U26" i="1" s="1"/>
  <c r="P24" i="1"/>
  <c r="U24" i="1" s="1"/>
  <c r="P18" i="1"/>
  <c r="U18" i="1" s="1"/>
  <c r="P22" i="1"/>
  <c r="U22" i="1" s="1"/>
  <c r="P21" i="1"/>
  <c r="U21" i="1" s="1"/>
  <c r="P27" i="1"/>
  <c r="U27" i="1" s="1"/>
  <c r="P20" i="1"/>
  <c r="U20" i="1" s="1"/>
  <c r="P10" i="1"/>
  <c r="U10" i="1" s="1"/>
  <c r="P16" i="1"/>
  <c r="U16" i="1" s="1"/>
  <c r="P15" i="1"/>
  <c r="U15" i="1" s="1"/>
  <c r="P25" i="1"/>
  <c r="U25" i="1" s="1"/>
  <c r="P17" i="1"/>
  <c r="U17" i="1" s="1"/>
  <c r="P9" i="1"/>
  <c r="U9" i="1" s="1"/>
  <c r="P30" i="1"/>
  <c r="U30" i="1" s="1"/>
  <c r="P29" i="1"/>
  <c r="U29" i="1" s="1"/>
  <c r="P7" i="1"/>
  <c r="U7" i="1" s="1"/>
  <c r="P11" i="1"/>
  <c r="U11" i="1" s="1"/>
  <c r="P8" i="1"/>
  <c r="U8" i="1" s="1"/>
  <c r="P19" i="1"/>
  <c r="U19" i="1" s="1"/>
  <c r="P13" i="1"/>
  <c r="U13" i="1" s="1"/>
  <c r="P35" i="1"/>
  <c r="U35" i="1" s="1"/>
  <c r="P14" i="1"/>
  <c r="U14" i="1" s="1"/>
  <c r="P12" i="1"/>
  <c r="U12" i="1" s="1"/>
  <c r="S6" i="1" l="1"/>
  <c r="T38" i="1"/>
  <c r="O38" i="1"/>
  <c r="N38" i="1"/>
  <c r="M38" i="1"/>
  <c r="L38" i="1"/>
  <c r="K38" i="1"/>
  <c r="J38" i="1"/>
  <c r="I38" i="1"/>
  <c r="H38" i="1"/>
  <c r="G38" i="1"/>
  <c r="S37" i="1" l="1"/>
  <c r="S13" i="1"/>
  <c r="S25" i="1"/>
  <c r="S18" i="1"/>
  <c r="S36" i="1"/>
  <c r="S9" i="1"/>
  <c r="S32" i="1"/>
  <c r="S27" i="1"/>
  <c r="S20" i="1"/>
  <c r="S34" i="1"/>
  <c r="S23" i="1"/>
  <c r="S10" i="1"/>
  <c r="S16" i="1"/>
  <c r="S26" i="1"/>
  <c r="S15" i="1"/>
  <c r="S35" i="1"/>
  <c r="S17" i="1"/>
  <c r="S22" i="1"/>
  <c r="S28" i="1"/>
  <c r="S14" i="1"/>
  <c r="S21" i="1"/>
  <c r="S30" i="1"/>
  <c r="S33" i="1"/>
  <c r="S29" i="1"/>
  <c r="S7" i="1"/>
  <c r="S11" i="1"/>
  <c r="S31" i="1"/>
  <c r="S8" i="1"/>
  <c r="S19" i="1"/>
  <c r="S24" i="1"/>
  <c r="S12" i="1"/>
</calcChain>
</file>

<file path=xl/sharedStrings.xml><?xml version="1.0" encoding="utf-8"?>
<sst xmlns="http://schemas.openxmlformats.org/spreadsheetml/2006/main" count="340" uniqueCount="101">
  <si>
    <t>AOY</t>
  </si>
  <si>
    <t>Total Events</t>
  </si>
  <si>
    <t>#</t>
  </si>
  <si>
    <t>Total Points</t>
  </si>
  <si>
    <t>Events Fished</t>
  </si>
  <si>
    <t xml:space="preserve">Best 3 Events </t>
  </si>
  <si>
    <t>dnf</t>
  </si>
  <si>
    <t># fished this event</t>
  </si>
  <si>
    <t>Oh Rvr Craigs</t>
  </si>
  <si>
    <t>Yatesville Marina</t>
  </si>
  <si>
    <t>Cumberland Burnside</t>
  </si>
  <si>
    <t>School</t>
  </si>
  <si>
    <t>Cumberland Conley Btm</t>
  </si>
  <si>
    <t>Green Rvr  Ramp 1</t>
  </si>
  <si>
    <t>Nolin Lake  Wax</t>
  </si>
  <si>
    <t xml:space="preserve"> Final AOY Points</t>
  </si>
  <si>
    <t>Barren            Port Oliver</t>
  </si>
  <si>
    <t>Angler of the Year Point Standings after 8 events</t>
  </si>
  <si>
    <t>Somerset 7001774</t>
  </si>
  <si>
    <t>Bullit Cent 7001780</t>
  </si>
  <si>
    <t>Wayne Co 7000306</t>
  </si>
  <si>
    <t>Cent Hardin  7002279</t>
  </si>
  <si>
    <t>Barren Co  7001348</t>
  </si>
  <si>
    <t>Taylor Co  7000681</t>
  </si>
  <si>
    <t>Bullit Cent  7001780</t>
  </si>
  <si>
    <t>Danville CA  7000737</t>
  </si>
  <si>
    <t>North Laurel  7000099</t>
  </si>
  <si>
    <t>KBF Central High School SAF Tournament Trail</t>
  </si>
  <si>
    <t>Used OBS</t>
  </si>
  <si>
    <t>Grade</t>
  </si>
  <si>
    <t>Bailey Gay</t>
  </si>
  <si>
    <t>Jacob Delk</t>
  </si>
  <si>
    <t>Hannah Kempton</t>
  </si>
  <si>
    <t>Peyton Eaton</t>
  </si>
  <si>
    <t>Ethan Foley</t>
  </si>
  <si>
    <t>Brian Ammons</t>
  </si>
  <si>
    <t>Brock Burton</t>
  </si>
  <si>
    <t>Lala Berry</t>
  </si>
  <si>
    <t>Kyle Wilmoth</t>
  </si>
  <si>
    <t>Caleb Young</t>
  </si>
  <si>
    <t>Max Moore</t>
  </si>
  <si>
    <t>Jake Mattingly</t>
  </si>
  <si>
    <t>Nathaniel Craven</t>
  </si>
  <si>
    <t>Elijah Adkins</t>
  </si>
  <si>
    <t>Kason Stockton</t>
  </si>
  <si>
    <t>Zach Perry</t>
  </si>
  <si>
    <t>Chase Schlafke</t>
  </si>
  <si>
    <t>Denny Max</t>
  </si>
  <si>
    <t>Blake Pedley</t>
  </si>
  <si>
    <t>Jordon Powell</t>
  </si>
  <si>
    <t>Karsten Raney</t>
  </si>
  <si>
    <t>Luke Adams</t>
  </si>
  <si>
    <t>Carter Hardy</t>
  </si>
  <si>
    <t>Connor Hughes</t>
  </si>
  <si>
    <t>Austin Criswell</t>
  </si>
  <si>
    <t>Leah Parsley</t>
  </si>
  <si>
    <t>Kyle Ragan</t>
  </si>
  <si>
    <t>Austin Brady</t>
  </si>
  <si>
    <t>Kendall Neal</t>
  </si>
  <si>
    <t>Adrian Urso</t>
  </si>
  <si>
    <t>Thomas Hafley</t>
  </si>
  <si>
    <t>Jenna Morrow</t>
  </si>
  <si>
    <t>Jonathan Morris</t>
  </si>
  <si>
    <t>Gage Hawkins</t>
  </si>
  <si>
    <t>Braydon Wright</t>
  </si>
  <si>
    <t>Brandon South</t>
  </si>
  <si>
    <t>Thomas Ray</t>
  </si>
  <si>
    <t>Blaine Mattingly</t>
  </si>
  <si>
    <t>Chris Baker</t>
  </si>
  <si>
    <t>Conner Taylor</t>
  </si>
  <si>
    <t>Brayson Claunch</t>
  </si>
  <si>
    <t>Levi Dalton</t>
  </si>
  <si>
    <t>Jackson Prewitt</t>
  </si>
  <si>
    <t>Alex West</t>
  </si>
  <si>
    <t>Hayden Whitsell</t>
  </si>
  <si>
    <t>Ty Syra</t>
  </si>
  <si>
    <t>Max Yeast</t>
  </si>
  <si>
    <t>Grand Wells</t>
  </si>
  <si>
    <t>Maverick Waters</t>
  </si>
  <si>
    <t>Isaac Brown</t>
  </si>
  <si>
    <t>Carter Smith</t>
  </si>
  <si>
    <t>Shane Carnes</t>
  </si>
  <si>
    <t>Bill Jones</t>
  </si>
  <si>
    <t>Dylan Southwood</t>
  </si>
  <si>
    <t>Grant Wells</t>
  </si>
  <si>
    <t>Tye Preat</t>
  </si>
  <si>
    <t>Jesse Sweat</t>
  </si>
  <si>
    <t>Ethan Burnette</t>
  </si>
  <si>
    <t>Green Rvr       St Park</t>
  </si>
  <si>
    <t xml:space="preserve">Franklin Simpson    7000887 </t>
  </si>
  <si>
    <t>Clay Co      7002300</t>
  </si>
  <si>
    <t>Contact KBF at 859-760-5433 to Correct Point Standings</t>
  </si>
  <si>
    <t>Mem # 1   Name</t>
  </si>
  <si>
    <t>Mem # 2   Name</t>
  </si>
  <si>
    <t>State Tour</t>
  </si>
  <si>
    <t>June    5 &amp; 6 2021</t>
  </si>
  <si>
    <t>Ryle Outcast  7002286</t>
  </si>
  <si>
    <t>Sept 19,2020 thru June 6, 2021</t>
  </si>
  <si>
    <t>Yellow &amp; Black Background indicates Problems with SAF Membership</t>
  </si>
  <si>
    <r>
      <t xml:space="preserve">Each Team is permitted the use of 1 Alternate for use at 2 Events. The Alternate can fish for 1 Team Member 1 time for each team member or the Alternate can fish for 1 Team member 2 times, then the Team has used their Limit of 2 Times.  </t>
    </r>
    <r>
      <rPr>
        <b/>
        <sz val="10"/>
        <color rgb="FF7030A0"/>
        <rFont val="Arial"/>
        <family val="2"/>
      </rPr>
      <t xml:space="preserve">This Same Limitation is the same restriction for the Use of an OBSERVER with the exception the Observer cannot fish during the event. </t>
    </r>
  </si>
  <si>
    <t>Attention Team Coach or Club Admin, Please Contact us to provide the GRADE "TODAY" of each Team Member.  Also any Team that may be shown on list above, if a Team Members has graduated and is no longer a Team member we also need to be informed of this.   Please Contact Donnie at 859-760-5433.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</si>
</sst>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7"/>
      <name val="Arial"/>
      <family val="2"/>
    </font>
    <font>
      <b/>
      <i/>
      <sz val="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Cambria"/>
      <family val="1"/>
    </font>
    <font>
      <b/>
      <i/>
      <sz val="2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rgb="FF7030A0"/>
      <name val="Arial"/>
      <family val="2"/>
    </font>
    <font>
      <b/>
      <sz val="12"/>
      <color rgb="FFC00000"/>
      <name val="Arial"/>
      <family val="2"/>
    </font>
    <font>
      <b/>
      <sz val="12"/>
      <color rgb="FFFFC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ck">
        <color rgb="FFFF0000"/>
      </right>
      <top style="double">
        <color theme="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theme="0" tint="-0.499984740745262"/>
      </bottom>
      <diagonal/>
    </border>
    <border>
      <left style="thick">
        <color rgb="FFFF0000"/>
      </left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/>
      <top/>
      <bottom style="double">
        <color theme="0" tint="-0.499984740745262"/>
      </bottom>
      <diagonal/>
    </border>
    <border>
      <left/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 style="thick">
        <color rgb="FFFF0000"/>
      </right>
      <top/>
      <bottom style="double">
        <color theme="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auto="1"/>
      </bottom>
      <diagonal/>
    </border>
    <border>
      <left style="thick">
        <color rgb="FFFF0000"/>
      </left>
      <right style="thick">
        <color rgb="FFFF0000"/>
      </right>
      <top style="double">
        <color auto="1"/>
      </top>
      <bottom style="double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uble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double">
        <color theme="0" tint="-0.499984740745262"/>
      </top>
      <bottom style="double">
        <color theme="0" tint="-0.499984740745262"/>
      </bottom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/>
    <xf numFmtId="0" fontId="3" fillId="4" borderId="16" xfId="0" applyFont="1" applyFill="1" applyBorder="1"/>
    <xf numFmtId="0" fontId="0" fillId="0" borderId="18" xfId="0" applyBorder="1"/>
    <xf numFmtId="0" fontId="10" fillId="0" borderId="0" xfId="0" applyFont="1"/>
    <xf numFmtId="0" fontId="11" fillId="0" borderId="20" xfId="0" applyFont="1" applyBorder="1" applyAlignment="1">
      <alignment horizontal="center" vertical="center" wrapText="1"/>
    </xf>
    <xf numFmtId="0" fontId="0" fillId="6" borderId="7" xfId="0" applyFill="1" applyBorder="1"/>
    <xf numFmtId="0" fontId="10" fillId="6" borderId="0" xfId="0" applyFont="1" applyFill="1" applyBorder="1"/>
    <xf numFmtId="0" fontId="0" fillId="6" borderId="2" xfId="0" applyFill="1" applyBorder="1"/>
    <xf numFmtId="0" fontId="0" fillId="0" borderId="24" xfId="0" applyBorder="1"/>
    <xf numFmtId="0" fontId="2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1" fillId="4" borderId="39" xfId="0" applyFont="1" applyFill="1" applyBorder="1" applyAlignment="1">
      <alignment horizontal="right"/>
    </xf>
    <xf numFmtId="0" fontId="3" fillId="5" borderId="37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5" borderId="4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 textRotation="90"/>
    </xf>
    <xf numFmtId="0" fontId="2" fillId="5" borderId="22" xfId="0" applyFont="1" applyFill="1" applyBorder="1" applyAlignment="1">
      <alignment horizontal="center" vertical="center" textRotation="90"/>
    </xf>
    <xf numFmtId="0" fontId="12" fillId="11" borderId="35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1" fontId="7" fillId="9" borderId="28" xfId="0" applyNumberFormat="1" applyFont="1" applyFill="1" applyBorder="1" applyAlignment="1">
      <alignment horizontal="center" vertical="center"/>
    </xf>
    <xf numFmtId="1" fontId="7" fillId="9" borderId="9" xfId="0" applyNumberFormat="1" applyFont="1" applyFill="1" applyBorder="1" applyAlignment="1">
      <alignment horizontal="center" vertical="center"/>
    </xf>
    <xf numFmtId="1" fontId="7" fillId="9" borderId="10" xfId="0" applyNumberFormat="1" applyFont="1" applyFill="1" applyBorder="1" applyAlignment="1">
      <alignment horizontal="center" vertical="center"/>
    </xf>
    <xf numFmtId="1" fontId="9" fillId="9" borderId="11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5" fillId="8" borderId="24" xfId="0" applyFont="1" applyFill="1" applyBorder="1" applyAlignment="1">
      <alignment vertical="center" wrapText="1"/>
    </xf>
    <xf numFmtId="0" fontId="15" fillId="8" borderId="18" xfId="0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3" borderId="26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15" fillId="6" borderId="27" xfId="0" applyFont="1" applyFill="1" applyBorder="1"/>
    <xf numFmtId="0" fontId="15" fillId="0" borderId="27" xfId="0" applyFont="1" applyBorder="1" applyAlignment="1">
      <alignment horizontal="center" vertical="center"/>
    </xf>
    <xf numFmtId="9" fontId="15" fillId="0" borderId="27" xfId="0" applyNumberFormat="1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5" fillId="6" borderId="19" xfId="0" applyFont="1" applyFill="1" applyBorder="1"/>
    <xf numFmtId="0" fontId="15" fillId="0" borderId="17" xfId="0" applyFont="1" applyBorder="1" applyAlignment="1">
      <alignment horizontal="center" vertical="center"/>
    </xf>
    <xf numFmtId="9" fontId="15" fillId="0" borderId="17" xfId="0" applyNumberFormat="1" applyFont="1" applyBorder="1" applyAlignment="1">
      <alignment horizontal="center" vertical="center"/>
    </xf>
    <xf numFmtId="0" fontId="15" fillId="7" borderId="21" xfId="0" applyFont="1" applyFill="1" applyBorder="1" applyAlignment="1">
      <alignment horizontal="center"/>
    </xf>
    <xf numFmtId="0" fontId="16" fillId="11" borderId="19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 vertical="center" textRotation="90" wrapText="1"/>
    </xf>
    <xf numFmtId="0" fontId="17" fillId="2" borderId="32" xfId="0" applyFont="1" applyFill="1" applyBorder="1" applyAlignment="1">
      <alignment horizontal="center" vertical="center" textRotation="90" wrapText="1"/>
    </xf>
    <xf numFmtId="0" fontId="18" fillId="2" borderId="32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0" fillId="6" borderId="3" xfId="0" applyFill="1" applyBorder="1" applyAlignment="1"/>
    <xf numFmtId="0" fontId="0" fillId="6" borderId="0" xfId="0" applyFill="1" applyBorder="1" applyAlignment="1"/>
    <xf numFmtId="0" fontId="4" fillId="6" borderId="0" xfId="0" applyFont="1" applyFill="1" applyBorder="1" applyAlignment="1"/>
    <xf numFmtId="0" fontId="17" fillId="2" borderId="51" xfId="0" applyFont="1" applyFill="1" applyBorder="1" applyAlignment="1">
      <alignment horizontal="center" vertical="center" textRotation="90" wrapText="1"/>
    </xf>
    <xf numFmtId="0" fontId="19" fillId="12" borderId="54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textRotation="90" wrapText="1"/>
    </xf>
    <xf numFmtId="0" fontId="15" fillId="12" borderId="27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50" xfId="0" applyFill="1" applyBorder="1"/>
    <xf numFmtId="0" fontId="3" fillId="6" borderId="42" xfId="0" applyFont="1" applyFill="1" applyBorder="1" applyAlignment="1"/>
    <xf numFmtId="0" fontId="0" fillId="6" borderId="5" xfId="0" applyFill="1" applyBorder="1"/>
    <xf numFmtId="0" fontId="10" fillId="6" borderId="5" xfId="0" applyFont="1" applyFill="1" applyBorder="1"/>
    <xf numFmtId="0" fontId="3" fillId="6" borderId="5" xfId="0" applyFont="1" applyFill="1" applyBorder="1" applyAlignment="1"/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4" fillId="6" borderId="4" xfId="0" applyFont="1" applyFill="1" applyBorder="1" applyAlignment="1"/>
    <xf numFmtId="164" fontId="6" fillId="0" borderId="55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7" fillId="14" borderId="32" xfId="0" applyFont="1" applyFill="1" applyBorder="1" applyAlignment="1">
      <alignment horizontal="center" vertical="center" textRotation="90" wrapText="1"/>
    </xf>
    <xf numFmtId="0" fontId="15" fillId="14" borderId="27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0" fillId="0" borderId="35" xfId="0" applyFill="1" applyBorder="1"/>
    <xf numFmtId="0" fontId="23" fillId="16" borderId="4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0" xfId="0" applyFont="1" applyFill="1" applyBorder="1" applyAlignment="1">
      <alignment horizontal="center" vertical="center" wrapText="1"/>
    </xf>
    <xf numFmtId="0" fontId="23" fillId="16" borderId="8" xfId="0" applyFont="1" applyFill="1" applyBorder="1" applyAlignment="1">
      <alignment horizontal="center" vertical="center" wrapText="1"/>
    </xf>
    <xf numFmtId="0" fontId="23" fillId="16" borderId="60" xfId="0" applyFont="1" applyFill="1" applyBorder="1" applyAlignment="1">
      <alignment horizontal="center" vertical="center" wrapText="1"/>
    </xf>
    <xf numFmtId="0" fontId="23" fillId="16" borderId="50" xfId="0" applyFont="1" applyFill="1" applyBorder="1" applyAlignment="1">
      <alignment horizontal="center" vertical="center" wrapText="1"/>
    </xf>
    <xf numFmtId="0" fontId="23" fillId="16" borderId="49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wrapText="1"/>
    </xf>
    <xf numFmtId="0" fontId="15" fillId="15" borderId="5" xfId="0" applyFont="1" applyFill="1" applyBorder="1" applyAlignment="1">
      <alignment horizontal="center" wrapText="1"/>
    </xf>
    <xf numFmtId="0" fontId="15" fillId="15" borderId="6" xfId="0" applyFont="1" applyFill="1" applyBorder="1" applyAlignment="1">
      <alignment horizontal="center" wrapText="1"/>
    </xf>
    <xf numFmtId="0" fontId="15" fillId="15" borderId="7" xfId="0" applyFont="1" applyFill="1" applyBorder="1" applyAlignment="1">
      <alignment horizontal="center" wrapText="1"/>
    </xf>
    <xf numFmtId="0" fontId="15" fillId="15" borderId="0" xfId="0" applyFont="1" applyFill="1" applyBorder="1" applyAlignment="1">
      <alignment horizontal="center" wrapText="1"/>
    </xf>
    <xf numFmtId="0" fontId="15" fillId="15" borderId="8" xfId="0" applyFont="1" applyFill="1" applyBorder="1" applyAlignment="1">
      <alignment horizontal="center" wrapText="1"/>
    </xf>
    <xf numFmtId="0" fontId="15" fillId="15" borderId="60" xfId="0" applyFont="1" applyFill="1" applyBorder="1" applyAlignment="1">
      <alignment horizontal="center" wrapText="1"/>
    </xf>
    <xf numFmtId="0" fontId="15" fillId="15" borderId="50" xfId="0" applyFont="1" applyFill="1" applyBorder="1" applyAlignment="1">
      <alignment horizontal="center" wrapText="1"/>
    </xf>
    <xf numFmtId="0" fontId="15" fillId="15" borderId="49" xfId="0" applyFont="1" applyFill="1" applyBorder="1" applyAlignment="1">
      <alignment horizontal="center" wrapText="1"/>
    </xf>
    <xf numFmtId="0" fontId="4" fillId="10" borderId="46" xfId="0" applyFont="1" applyFill="1" applyBorder="1" applyAlignment="1">
      <alignment horizontal="center"/>
    </xf>
    <xf numFmtId="0" fontId="4" fillId="10" borderId="47" xfId="0" applyFont="1" applyFill="1" applyBorder="1" applyAlignment="1">
      <alignment horizontal="center"/>
    </xf>
    <xf numFmtId="0" fontId="4" fillId="10" borderId="48" xfId="0" applyFont="1" applyFill="1" applyBorder="1" applyAlignment="1">
      <alignment horizontal="center"/>
    </xf>
    <xf numFmtId="0" fontId="17" fillId="12" borderId="52" xfId="0" applyFont="1" applyFill="1" applyBorder="1" applyAlignment="1">
      <alignment horizontal="center" vertical="center" textRotation="90" wrapText="1"/>
    </xf>
    <xf numFmtId="0" fontId="17" fillId="12" borderId="53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0" fillId="13" borderId="58" xfId="0" applyFont="1" applyFill="1" applyBorder="1" applyAlignment="1">
      <alignment horizontal="center"/>
    </xf>
    <xf numFmtId="0" fontId="20" fillId="13" borderId="5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10" borderId="43" xfId="0" applyFont="1" applyFill="1" applyBorder="1" applyAlignment="1">
      <alignment horizontal="center"/>
    </xf>
    <xf numFmtId="0" fontId="4" fillId="10" borderId="44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/>
    </xf>
    <xf numFmtId="1" fontId="24" fillId="9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8A34-12D9-442C-8391-6CF885EFCE68}">
  <dimension ref="A1:V48"/>
  <sheetViews>
    <sheetView tabSelected="1" workbookViewId="0">
      <selection activeCell="AA10" sqref="AA10"/>
    </sheetView>
  </sheetViews>
  <sheetFormatPr defaultRowHeight="15" x14ac:dyDescent="0.25"/>
  <cols>
    <col min="1" max="1" width="3.42578125" customWidth="1"/>
    <col min="2" max="2" width="14.42578125" style="6" customWidth="1"/>
    <col min="3" max="3" width="11.7109375" customWidth="1"/>
    <col min="4" max="4" width="3.7109375" customWidth="1"/>
    <col min="5" max="5" width="11.7109375" customWidth="1"/>
    <col min="6" max="6" width="3.7109375" customWidth="1"/>
    <col min="7" max="7" width="4.7109375" customWidth="1"/>
    <col min="8" max="8" width="5.5703125" customWidth="1"/>
    <col min="9" max="9" width="6.140625" customWidth="1"/>
    <col min="10" max="10" width="5.5703125" customWidth="1"/>
    <col min="11" max="11" width="5.140625" customWidth="1"/>
    <col min="12" max="12" width="5.42578125" customWidth="1"/>
    <col min="13" max="13" width="4.42578125" customWidth="1"/>
    <col min="14" max="14" width="4.7109375" customWidth="1"/>
    <col min="15" max="15" width="6.85546875" hidden="1" customWidth="1"/>
    <col min="16" max="18" width="4.7109375" customWidth="1"/>
    <col min="19" max="19" width="6.5703125" customWidth="1"/>
    <col min="20" max="20" width="5.28515625" customWidth="1"/>
    <col min="21" max="21" width="6.42578125" bestFit="1" customWidth="1"/>
    <col min="22" max="22" width="6.5703125" customWidth="1"/>
  </cols>
  <sheetData>
    <row r="1" spans="1:22" ht="21" thickBot="1" x14ac:dyDescent="0.35">
      <c r="A1" s="108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17.25" thickTop="1" thickBot="1" x14ac:dyDescent="0.3">
      <c r="A2" s="69"/>
      <c r="B2" s="70"/>
      <c r="C2" s="69"/>
      <c r="D2" s="69"/>
      <c r="E2" s="110" t="s">
        <v>17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71"/>
      <c r="R2" s="71"/>
      <c r="S2" s="71"/>
      <c r="T2" s="71"/>
      <c r="U2" s="71"/>
      <c r="V2" s="69"/>
    </row>
    <row r="3" spans="1:22" ht="21.75" thickTop="1" thickBot="1" x14ac:dyDescent="0.35">
      <c r="A3" s="68"/>
      <c r="B3" s="60"/>
      <c r="C3" s="60"/>
      <c r="D3" s="60"/>
      <c r="E3" s="72"/>
      <c r="F3" s="73"/>
      <c r="G3" s="113" t="s">
        <v>97</v>
      </c>
      <c r="H3" s="114"/>
      <c r="I3" s="114"/>
      <c r="J3" s="114"/>
      <c r="K3" s="114"/>
      <c r="L3" s="114"/>
      <c r="M3" s="114"/>
      <c r="N3" s="114"/>
      <c r="O3" s="60"/>
      <c r="P3" s="74"/>
      <c r="Q3" s="60"/>
      <c r="R3" s="60"/>
      <c r="S3" s="60"/>
      <c r="T3" s="106" t="s">
        <v>94</v>
      </c>
      <c r="U3" s="60"/>
      <c r="V3" s="66"/>
    </row>
    <row r="4" spans="1:22" ht="16.5" customHeight="1" thickBot="1" x14ac:dyDescent="0.3">
      <c r="A4" s="118"/>
      <c r="B4" s="119"/>
      <c r="C4" s="119"/>
      <c r="D4" s="119"/>
      <c r="E4" s="119"/>
      <c r="F4" s="32"/>
      <c r="G4" s="77">
        <v>44093</v>
      </c>
      <c r="H4" s="78">
        <v>44114</v>
      </c>
      <c r="I4" s="78">
        <v>44128</v>
      </c>
      <c r="J4" s="78">
        <v>44149</v>
      </c>
      <c r="K4" s="78">
        <v>43917</v>
      </c>
      <c r="L4" s="78">
        <v>43938</v>
      </c>
      <c r="M4" s="78">
        <v>43952</v>
      </c>
      <c r="N4" s="79">
        <v>43973</v>
      </c>
      <c r="O4" s="75"/>
      <c r="P4" s="58"/>
      <c r="Q4" s="59"/>
      <c r="R4" s="59"/>
      <c r="S4" s="59"/>
      <c r="T4" s="107"/>
      <c r="U4" s="59"/>
      <c r="V4" s="66"/>
    </row>
    <row r="5" spans="1:22" ht="39" customHeight="1" thickTop="1" thickBot="1" x14ac:dyDescent="0.3">
      <c r="A5" s="8"/>
      <c r="B5" s="9"/>
      <c r="C5" s="56"/>
      <c r="D5" s="56"/>
      <c r="E5" s="56"/>
      <c r="F5" s="57"/>
      <c r="G5" s="30">
        <v>1</v>
      </c>
      <c r="H5" s="31">
        <v>2</v>
      </c>
      <c r="I5" s="31">
        <v>3</v>
      </c>
      <c r="J5" s="31">
        <v>4</v>
      </c>
      <c r="K5" s="31">
        <v>5</v>
      </c>
      <c r="L5" s="31">
        <v>6</v>
      </c>
      <c r="M5" s="31">
        <v>7</v>
      </c>
      <c r="N5" s="31">
        <v>8</v>
      </c>
      <c r="O5" s="1">
        <v>9</v>
      </c>
      <c r="P5" s="76" t="s">
        <v>0</v>
      </c>
      <c r="Q5" s="66"/>
      <c r="R5" s="10"/>
      <c r="S5" s="61" t="s">
        <v>1</v>
      </c>
      <c r="T5" s="62" t="s">
        <v>95</v>
      </c>
      <c r="U5" s="66"/>
      <c r="V5" s="67"/>
    </row>
    <row r="6" spans="1:22" ht="60.75" customHeight="1" thickTop="1" thickBot="1" x14ac:dyDescent="0.3">
      <c r="A6" s="12" t="s">
        <v>2</v>
      </c>
      <c r="B6" s="13" t="s">
        <v>11</v>
      </c>
      <c r="C6" s="55" t="s">
        <v>92</v>
      </c>
      <c r="D6" s="22" t="s">
        <v>29</v>
      </c>
      <c r="E6" s="55" t="s">
        <v>93</v>
      </c>
      <c r="F6" s="23" t="s">
        <v>29</v>
      </c>
      <c r="G6" s="50" t="s">
        <v>14</v>
      </c>
      <c r="H6" s="51" t="s">
        <v>88</v>
      </c>
      <c r="I6" s="51" t="s">
        <v>12</v>
      </c>
      <c r="J6" s="51" t="s">
        <v>16</v>
      </c>
      <c r="K6" s="51" t="s">
        <v>10</v>
      </c>
      <c r="L6" s="51" t="s">
        <v>16</v>
      </c>
      <c r="M6" s="51" t="s">
        <v>13</v>
      </c>
      <c r="N6" s="51" t="s">
        <v>9</v>
      </c>
      <c r="O6" s="51" t="s">
        <v>8</v>
      </c>
      <c r="P6" s="51" t="s">
        <v>3</v>
      </c>
      <c r="Q6" s="51" t="s">
        <v>4</v>
      </c>
      <c r="R6" s="80" t="s">
        <v>5</v>
      </c>
      <c r="S6" s="52">
        <f>COUNT(G5:O5)</f>
        <v>9</v>
      </c>
      <c r="T6" s="63" t="s">
        <v>12</v>
      </c>
      <c r="U6" s="14" t="s">
        <v>15</v>
      </c>
      <c r="V6" s="25" t="s">
        <v>28</v>
      </c>
    </row>
    <row r="7" spans="1:22" ht="26.1" customHeight="1" thickTop="1" thickBot="1" x14ac:dyDescent="0.3">
      <c r="A7" s="11">
        <v>1</v>
      </c>
      <c r="B7" s="53" t="s">
        <v>96</v>
      </c>
      <c r="C7" s="33" t="s">
        <v>30</v>
      </c>
      <c r="D7" s="18">
        <v>12</v>
      </c>
      <c r="E7" s="33" t="s">
        <v>59</v>
      </c>
      <c r="F7" s="20">
        <v>12</v>
      </c>
      <c r="G7" s="36">
        <v>300</v>
      </c>
      <c r="H7" s="37">
        <v>300</v>
      </c>
      <c r="I7" s="37">
        <v>299</v>
      </c>
      <c r="J7" s="37">
        <v>298</v>
      </c>
      <c r="K7" s="38" t="s">
        <v>6</v>
      </c>
      <c r="L7" s="38" t="s">
        <v>6</v>
      </c>
      <c r="M7" s="38" t="s">
        <v>6</v>
      </c>
      <c r="N7" s="38" t="s">
        <v>6</v>
      </c>
      <c r="O7" s="38" t="s">
        <v>6</v>
      </c>
      <c r="P7" s="39">
        <f>SUM(G7:N7)</f>
        <v>1197</v>
      </c>
      <c r="Q7" s="40">
        <f>COUNT(G7:N7)</f>
        <v>4</v>
      </c>
      <c r="R7" s="81">
        <v>0</v>
      </c>
      <c r="S7" s="41">
        <f>Q7/$S$6</f>
        <v>0.44444444444444442</v>
      </c>
      <c r="T7" s="64"/>
      <c r="U7" s="26">
        <f>P7+T7</f>
        <v>1197</v>
      </c>
      <c r="V7" s="15"/>
    </row>
    <row r="8" spans="1:22" ht="26.1" customHeight="1" thickTop="1" thickBot="1" x14ac:dyDescent="0.3">
      <c r="A8" s="5">
        <v>2</v>
      </c>
      <c r="B8" s="54" t="s">
        <v>23</v>
      </c>
      <c r="C8" s="34" t="s">
        <v>31</v>
      </c>
      <c r="D8" s="19">
        <v>12</v>
      </c>
      <c r="E8" s="34" t="s">
        <v>60</v>
      </c>
      <c r="F8" s="21">
        <v>12</v>
      </c>
      <c r="G8" s="42">
        <v>299</v>
      </c>
      <c r="H8" s="43">
        <v>298</v>
      </c>
      <c r="I8" s="43">
        <v>298</v>
      </c>
      <c r="J8" s="43">
        <v>292</v>
      </c>
      <c r="K8" s="44" t="s">
        <v>6</v>
      </c>
      <c r="L8" s="44" t="s">
        <v>6</v>
      </c>
      <c r="M8" s="44" t="s">
        <v>6</v>
      </c>
      <c r="N8" s="44" t="s">
        <v>6</v>
      </c>
      <c r="O8" s="44" t="s">
        <v>6</v>
      </c>
      <c r="P8" s="45">
        <f>SUM(G8:N8)</f>
        <v>1187</v>
      </c>
      <c r="Q8" s="46">
        <f>COUNT(G8:N8)</f>
        <v>4</v>
      </c>
      <c r="R8" s="82">
        <v>0</v>
      </c>
      <c r="S8" s="47">
        <f>Q8/$S$6</f>
        <v>0.44444444444444442</v>
      </c>
      <c r="T8" s="65"/>
      <c r="U8" s="27">
        <f>P8+T8</f>
        <v>1187</v>
      </c>
      <c r="V8" s="16"/>
    </row>
    <row r="9" spans="1:22" ht="26.1" customHeight="1" thickTop="1" thickBot="1" x14ac:dyDescent="0.3">
      <c r="A9" s="5">
        <v>3</v>
      </c>
      <c r="B9" s="54" t="s">
        <v>20</v>
      </c>
      <c r="C9" s="34" t="s">
        <v>32</v>
      </c>
      <c r="D9" s="19">
        <v>9</v>
      </c>
      <c r="E9" s="34" t="s">
        <v>61</v>
      </c>
      <c r="F9" s="21">
        <v>10</v>
      </c>
      <c r="G9" s="42">
        <v>293</v>
      </c>
      <c r="H9" s="43">
        <v>287</v>
      </c>
      <c r="I9" s="43">
        <v>145</v>
      </c>
      <c r="J9" s="43">
        <v>288</v>
      </c>
      <c r="K9" s="44" t="s">
        <v>6</v>
      </c>
      <c r="L9" s="44" t="s">
        <v>6</v>
      </c>
      <c r="M9" s="44" t="s">
        <v>6</v>
      </c>
      <c r="N9" s="44" t="s">
        <v>6</v>
      </c>
      <c r="O9" s="44" t="s">
        <v>6</v>
      </c>
      <c r="P9" s="45">
        <f>SUM(G9:N9)</f>
        <v>1013</v>
      </c>
      <c r="Q9" s="46">
        <f>COUNT(G9:N9)</f>
        <v>4</v>
      </c>
      <c r="R9" s="82">
        <v>0</v>
      </c>
      <c r="S9" s="47">
        <f>Q9/$S$6</f>
        <v>0.44444444444444442</v>
      </c>
      <c r="T9" s="65"/>
      <c r="U9" s="27">
        <f>P9+T9</f>
        <v>1013</v>
      </c>
      <c r="V9" s="16"/>
    </row>
    <row r="10" spans="1:22" ht="26.1" customHeight="1" thickTop="1" thickBot="1" x14ac:dyDescent="0.3">
      <c r="A10" s="5">
        <v>4</v>
      </c>
      <c r="B10" s="54" t="s">
        <v>22</v>
      </c>
      <c r="C10" s="34" t="s">
        <v>33</v>
      </c>
      <c r="D10" s="19">
        <v>11</v>
      </c>
      <c r="E10" s="34" t="s">
        <v>62</v>
      </c>
      <c r="F10" s="21">
        <v>11</v>
      </c>
      <c r="G10" s="48" t="s">
        <v>6</v>
      </c>
      <c r="H10" s="43">
        <v>296</v>
      </c>
      <c r="I10" s="43">
        <v>293</v>
      </c>
      <c r="J10" s="43">
        <v>296</v>
      </c>
      <c r="K10" s="44" t="s">
        <v>6</v>
      </c>
      <c r="L10" s="44" t="s">
        <v>6</v>
      </c>
      <c r="M10" s="44" t="s">
        <v>6</v>
      </c>
      <c r="N10" s="44" t="s">
        <v>6</v>
      </c>
      <c r="O10" s="44" t="s">
        <v>6</v>
      </c>
      <c r="P10" s="45">
        <f>SUM(G10:N10)</f>
        <v>885</v>
      </c>
      <c r="Q10" s="46">
        <f>COUNT(G10:N10)</f>
        <v>3</v>
      </c>
      <c r="R10" s="82">
        <v>0</v>
      </c>
      <c r="S10" s="47">
        <f>Q10/$S$6</f>
        <v>0.33333333333333331</v>
      </c>
      <c r="T10" s="65"/>
      <c r="U10" s="27">
        <f>P10+T10</f>
        <v>885</v>
      </c>
      <c r="V10" s="16"/>
    </row>
    <row r="11" spans="1:22" ht="26.1" customHeight="1" thickTop="1" thickBot="1" x14ac:dyDescent="0.3">
      <c r="A11" s="5">
        <v>5</v>
      </c>
      <c r="B11" s="54" t="s">
        <v>21</v>
      </c>
      <c r="C11" s="34" t="s">
        <v>34</v>
      </c>
      <c r="D11" s="19">
        <v>9</v>
      </c>
      <c r="E11" s="34" t="s">
        <v>63</v>
      </c>
      <c r="F11" s="21">
        <v>9</v>
      </c>
      <c r="G11" s="42">
        <v>291</v>
      </c>
      <c r="H11" s="43">
        <v>295</v>
      </c>
      <c r="I11" s="44" t="s">
        <v>6</v>
      </c>
      <c r="J11" s="43">
        <v>299</v>
      </c>
      <c r="K11" s="44" t="s">
        <v>6</v>
      </c>
      <c r="L11" s="44" t="s">
        <v>6</v>
      </c>
      <c r="M11" s="44" t="s">
        <v>6</v>
      </c>
      <c r="N11" s="44" t="s">
        <v>6</v>
      </c>
      <c r="O11" s="44" t="s">
        <v>6</v>
      </c>
      <c r="P11" s="45">
        <f>SUM(G11:N11)</f>
        <v>885</v>
      </c>
      <c r="Q11" s="46">
        <f>COUNT(G11:N11)</f>
        <v>3</v>
      </c>
      <c r="R11" s="82">
        <v>0</v>
      </c>
      <c r="S11" s="47">
        <f>Q11/$S$6</f>
        <v>0.33333333333333331</v>
      </c>
      <c r="T11" s="65"/>
      <c r="U11" s="27">
        <f>P11+T11</f>
        <v>885</v>
      </c>
      <c r="V11" s="16"/>
    </row>
    <row r="12" spans="1:22" ht="26.1" customHeight="1" thickTop="1" thickBot="1" x14ac:dyDescent="0.3">
      <c r="A12" s="5">
        <v>6</v>
      </c>
      <c r="B12" s="54" t="s">
        <v>21</v>
      </c>
      <c r="C12" s="34" t="s">
        <v>35</v>
      </c>
      <c r="D12" s="19">
        <v>10</v>
      </c>
      <c r="E12" s="34" t="s">
        <v>64</v>
      </c>
      <c r="F12" s="21">
        <v>9</v>
      </c>
      <c r="G12" s="42">
        <v>295</v>
      </c>
      <c r="H12" s="43">
        <v>294</v>
      </c>
      <c r="I12" s="44" t="s">
        <v>6</v>
      </c>
      <c r="J12" s="43">
        <v>294</v>
      </c>
      <c r="K12" s="44" t="s">
        <v>6</v>
      </c>
      <c r="L12" s="44" t="s">
        <v>6</v>
      </c>
      <c r="M12" s="44" t="s">
        <v>6</v>
      </c>
      <c r="N12" s="44" t="s">
        <v>6</v>
      </c>
      <c r="O12" s="44" t="s">
        <v>6</v>
      </c>
      <c r="P12" s="45">
        <f>SUM(G12:N12)</f>
        <v>883</v>
      </c>
      <c r="Q12" s="46">
        <f>COUNT(G12:N12)</f>
        <v>3</v>
      </c>
      <c r="R12" s="82">
        <v>0</v>
      </c>
      <c r="S12" s="47">
        <f>Q12/$S$6</f>
        <v>0.33333333333333331</v>
      </c>
      <c r="T12" s="65"/>
      <c r="U12" s="27">
        <f>P12+T12</f>
        <v>883</v>
      </c>
      <c r="V12" s="16"/>
    </row>
    <row r="13" spans="1:22" ht="26.1" customHeight="1" thickTop="1" thickBot="1" x14ac:dyDescent="0.3">
      <c r="A13" s="5">
        <v>7</v>
      </c>
      <c r="B13" s="54" t="s">
        <v>21</v>
      </c>
      <c r="C13" s="34" t="s">
        <v>36</v>
      </c>
      <c r="D13" s="19">
        <v>11</v>
      </c>
      <c r="E13" s="34" t="s">
        <v>65</v>
      </c>
      <c r="F13" s="21">
        <v>11</v>
      </c>
      <c r="G13" s="42">
        <v>298</v>
      </c>
      <c r="H13" s="43">
        <v>290</v>
      </c>
      <c r="I13" s="44" t="s">
        <v>6</v>
      </c>
      <c r="J13" s="43">
        <v>289</v>
      </c>
      <c r="K13" s="44" t="s">
        <v>6</v>
      </c>
      <c r="L13" s="44" t="s">
        <v>6</v>
      </c>
      <c r="M13" s="44" t="s">
        <v>6</v>
      </c>
      <c r="N13" s="44" t="s">
        <v>6</v>
      </c>
      <c r="O13" s="44" t="s">
        <v>6</v>
      </c>
      <c r="P13" s="45">
        <f>SUM(G13:N13)</f>
        <v>877</v>
      </c>
      <c r="Q13" s="46">
        <f>COUNT(G13:N13)</f>
        <v>3</v>
      </c>
      <c r="R13" s="82">
        <v>0</v>
      </c>
      <c r="S13" s="47">
        <f>Q13/$S$6</f>
        <v>0.33333333333333331</v>
      </c>
      <c r="T13" s="65"/>
      <c r="U13" s="27">
        <f>P13+T13</f>
        <v>877</v>
      </c>
      <c r="V13" s="16"/>
    </row>
    <row r="14" spans="1:22" ht="26.1" customHeight="1" thickTop="1" thickBot="1" x14ac:dyDescent="0.3">
      <c r="A14" s="5">
        <v>8</v>
      </c>
      <c r="B14" s="54" t="s">
        <v>21</v>
      </c>
      <c r="C14" s="34" t="s">
        <v>37</v>
      </c>
      <c r="D14" s="19">
        <v>10</v>
      </c>
      <c r="E14" s="34" t="s">
        <v>66</v>
      </c>
      <c r="F14" s="21">
        <v>9</v>
      </c>
      <c r="G14" s="42">
        <v>292</v>
      </c>
      <c r="H14" s="43">
        <v>297</v>
      </c>
      <c r="I14" s="44" t="s">
        <v>6</v>
      </c>
      <c r="J14" s="43">
        <v>287</v>
      </c>
      <c r="K14" s="44" t="s">
        <v>6</v>
      </c>
      <c r="L14" s="44" t="s">
        <v>6</v>
      </c>
      <c r="M14" s="44" t="s">
        <v>6</v>
      </c>
      <c r="N14" s="44" t="s">
        <v>6</v>
      </c>
      <c r="O14" s="44" t="s">
        <v>6</v>
      </c>
      <c r="P14" s="45">
        <f>SUM(G14:N14)</f>
        <v>876</v>
      </c>
      <c r="Q14" s="46">
        <f>COUNT(G14:N14)</f>
        <v>3</v>
      </c>
      <c r="R14" s="82">
        <v>0</v>
      </c>
      <c r="S14" s="47">
        <f>Q14/$S$6</f>
        <v>0.33333333333333331</v>
      </c>
      <c r="T14" s="65"/>
      <c r="U14" s="27">
        <f>P14+T14</f>
        <v>876</v>
      </c>
      <c r="V14" s="16"/>
    </row>
    <row r="15" spans="1:22" ht="26.1" customHeight="1" thickTop="1" thickBot="1" x14ac:dyDescent="0.3">
      <c r="A15" s="5">
        <v>9</v>
      </c>
      <c r="B15" s="54" t="s">
        <v>21</v>
      </c>
      <c r="C15" s="34" t="s">
        <v>38</v>
      </c>
      <c r="D15" s="19">
        <v>11</v>
      </c>
      <c r="E15" s="34" t="s">
        <v>67</v>
      </c>
      <c r="F15" s="21">
        <v>12</v>
      </c>
      <c r="G15" s="42">
        <v>290</v>
      </c>
      <c r="H15" s="43">
        <v>288</v>
      </c>
      <c r="I15" s="44" t="s">
        <v>6</v>
      </c>
      <c r="J15" s="43">
        <v>293</v>
      </c>
      <c r="K15" s="44" t="s">
        <v>6</v>
      </c>
      <c r="L15" s="44" t="s">
        <v>6</v>
      </c>
      <c r="M15" s="44" t="s">
        <v>6</v>
      </c>
      <c r="N15" s="44" t="s">
        <v>6</v>
      </c>
      <c r="O15" s="44" t="s">
        <v>6</v>
      </c>
      <c r="P15" s="45">
        <f>SUM(G15:N15)</f>
        <v>871</v>
      </c>
      <c r="Q15" s="46">
        <f>COUNT(G15:N15)</f>
        <v>3</v>
      </c>
      <c r="R15" s="82">
        <v>0</v>
      </c>
      <c r="S15" s="47">
        <f>Q15/$S$6</f>
        <v>0.33333333333333331</v>
      </c>
      <c r="T15" s="65"/>
      <c r="U15" s="27">
        <f>P15+T15</f>
        <v>871</v>
      </c>
      <c r="V15" s="16"/>
    </row>
    <row r="16" spans="1:22" ht="26.1" customHeight="1" thickTop="1" thickBot="1" x14ac:dyDescent="0.3">
      <c r="A16" s="5">
        <v>10</v>
      </c>
      <c r="B16" s="54" t="s">
        <v>21</v>
      </c>
      <c r="C16" s="34" t="s">
        <v>39</v>
      </c>
      <c r="D16" s="19">
        <v>12</v>
      </c>
      <c r="E16" s="34" t="s">
        <v>68</v>
      </c>
      <c r="F16" s="21">
        <v>12</v>
      </c>
      <c r="G16" s="42">
        <v>143</v>
      </c>
      <c r="H16" s="49">
        <v>299</v>
      </c>
      <c r="I16" s="44" t="s">
        <v>6</v>
      </c>
      <c r="J16" s="49">
        <v>297</v>
      </c>
      <c r="K16" s="44" t="s">
        <v>6</v>
      </c>
      <c r="L16" s="44" t="s">
        <v>6</v>
      </c>
      <c r="M16" s="44" t="s">
        <v>6</v>
      </c>
      <c r="N16" s="44" t="s">
        <v>6</v>
      </c>
      <c r="O16" s="44" t="s">
        <v>6</v>
      </c>
      <c r="P16" s="45">
        <f>SUM(G16:N16)</f>
        <v>739</v>
      </c>
      <c r="Q16" s="46">
        <f>COUNT(G16:N16)</f>
        <v>3</v>
      </c>
      <c r="R16" s="82">
        <v>0</v>
      </c>
      <c r="S16" s="47">
        <f>Q16/$S$6</f>
        <v>0.33333333333333331</v>
      </c>
      <c r="T16" s="65"/>
      <c r="U16" s="27">
        <f>P16+T16</f>
        <v>739</v>
      </c>
      <c r="V16" s="24" t="s">
        <v>28</v>
      </c>
    </row>
    <row r="17" spans="1:22" ht="26.1" customHeight="1" thickTop="1" thickBot="1" x14ac:dyDescent="0.3">
      <c r="A17" s="5">
        <v>11</v>
      </c>
      <c r="B17" s="54" t="s">
        <v>21</v>
      </c>
      <c r="C17" s="34" t="s">
        <v>40</v>
      </c>
      <c r="D17" s="19">
        <v>12</v>
      </c>
      <c r="E17" s="34" t="s">
        <v>69</v>
      </c>
      <c r="F17" s="21">
        <v>11</v>
      </c>
      <c r="G17" s="42">
        <v>296</v>
      </c>
      <c r="H17" s="43">
        <v>293</v>
      </c>
      <c r="I17" s="44" t="s">
        <v>6</v>
      </c>
      <c r="J17" s="43">
        <v>143</v>
      </c>
      <c r="K17" s="44" t="s">
        <v>6</v>
      </c>
      <c r="L17" s="44" t="s">
        <v>6</v>
      </c>
      <c r="M17" s="44" t="s">
        <v>6</v>
      </c>
      <c r="N17" s="44" t="s">
        <v>6</v>
      </c>
      <c r="O17" s="44" t="s">
        <v>6</v>
      </c>
      <c r="P17" s="45">
        <f>SUM(G17:N17)</f>
        <v>732</v>
      </c>
      <c r="Q17" s="46">
        <f>COUNT(G17:N17)</f>
        <v>3</v>
      </c>
      <c r="R17" s="82">
        <v>0</v>
      </c>
      <c r="S17" s="47">
        <f>Q17/$S$6</f>
        <v>0.33333333333333331</v>
      </c>
      <c r="T17" s="65"/>
      <c r="U17" s="27">
        <f>P17+T17</f>
        <v>732</v>
      </c>
      <c r="V17" s="16"/>
    </row>
    <row r="18" spans="1:22" ht="26.1" customHeight="1" thickTop="1" thickBot="1" x14ac:dyDescent="0.3">
      <c r="A18" s="5">
        <v>12</v>
      </c>
      <c r="B18" s="54" t="s">
        <v>25</v>
      </c>
      <c r="C18" s="34" t="s">
        <v>41</v>
      </c>
      <c r="D18" s="19">
        <v>10</v>
      </c>
      <c r="E18" s="34" t="s">
        <v>70</v>
      </c>
      <c r="F18" s="21">
        <v>9</v>
      </c>
      <c r="G18" s="48" t="s">
        <v>6</v>
      </c>
      <c r="H18" s="44" t="s">
        <v>6</v>
      </c>
      <c r="I18" s="43">
        <v>300</v>
      </c>
      <c r="J18" s="43">
        <v>300</v>
      </c>
      <c r="K18" s="44" t="s">
        <v>6</v>
      </c>
      <c r="L18" s="44" t="s">
        <v>6</v>
      </c>
      <c r="M18" s="44" t="s">
        <v>6</v>
      </c>
      <c r="N18" s="44" t="s">
        <v>6</v>
      </c>
      <c r="O18" s="44" t="s">
        <v>6</v>
      </c>
      <c r="P18" s="45">
        <f>SUM(G18:N18)</f>
        <v>600</v>
      </c>
      <c r="Q18" s="46">
        <f>COUNT(G18:N18)</f>
        <v>2</v>
      </c>
      <c r="R18" s="82">
        <v>0</v>
      </c>
      <c r="S18" s="47">
        <f>Q18/$S$6</f>
        <v>0.22222222222222221</v>
      </c>
      <c r="T18" s="65"/>
      <c r="U18" s="27">
        <f>P18+T18</f>
        <v>600</v>
      </c>
      <c r="V18" s="16"/>
    </row>
    <row r="19" spans="1:22" ht="26.1" customHeight="1" thickTop="1" thickBot="1" x14ac:dyDescent="0.3">
      <c r="A19" s="5">
        <v>13</v>
      </c>
      <c r="B19" s="54" t="s">
        <v>24</v>
      </c>
      <c r="C19" s="34" t="s">
        <v>42</v>
      </c>
      <c r="D19" s="19"/>
      <c r="E19" s="34" t="s">
        <v>71</v>
      </c>
      <c r="F19" s="21"/>
      <c r="G19" s="42">
        <v>297</v>
      </c>
      <c r="H19" s="44" t="s">
        <v>6</v>
      </c>
      <c r="I19" s="43">
        <v>295</v>
      </c>
      <c r="J19" s="44" t="s">
        <v>6</v>
      </c>
      <c r="K19" s="44" t="s">
        <v>6</v>
      </c>
      <c r="L19" s="44" t="s">
        <v>6</v>
      </c>
      <c r="M19" s="44" t="s">
        <v>6</v>
      </c>
      <c r="N19" s="44" t="s">
        <v>6</v>
      </c>
      <c r="O19" s="44" t="s">
        <v>6</v>
      </c>
      <c r="P19" s="45">
        <f>SUM(G19:N19)</f>
        <v>592</v>
      </c>
      <c r="Q19" s="46">
        <f>COUNT(G19:N19)</f>
        <v>2</v>
      </c>
      <c r="R19" s="82">
        <v>0</v>
      </c>
      <c r="S19" s="47">
        <f>Q19/$S$6</f>
        <v>0.22222222222222221</v>
      </c>
      <c r="T19" s="65"/>
      <c r="U19" s="27">
        <f>P19+T19</f>
        <v>592</v>
      </c>
      <c r="V19" s="16"/>
    </row>
    <row r="20" spans="1:22" ht="26.1" customHeight="1" thickTop="1" thickBot="1" x14ac:dyDescent="0.3">
      <c r="A20" s="5">
        <v>14</v>
      </c>
      <c r="B20" s="54" t="s">
        <v>20</v>
      </c>
      <c r="C20" s="34" t="s">
        <v>43</v>
      </c>
      <c r="D20" s="19"/>
      <c r="E20" s="34" t="s">
        <v>72</v>
      </c>
      <c r="F20" s="21"/>
      <c r="G20" s="48" t="s">
        <v>6</v>
      </c>
      <c r="H20" s="43">
        <v>292</v>
      </c>
      <c r="I20" s="43">
        <v>297</v>
      </c>
      <c r="J20" s="44" t="s">
        <v>6</v>
      </c>
      <c r="K20" s="44" t="s">
        <v>6</v>
      </c>
      <c r="L20" s="44" t="s">
        <v>6</v>
      </c>
      <c r="M20" s="44" t="s">
        <v>6</v>
      </c>
      <c r="N20" s="44" t="s">
        <v>6</v>
      </c>
      <c r="O20" s="44" t="s">
        <v>6</v>
      </c>
      <c r="P20" s="45">
        <f>SUM(G20:N20)</f>
        <v>589</v>
      </c>
      <c r="Q20" s="46">
        <f>COUNT(G20:N20)</f>
        <v>2</v>
      </c>
      <c r="R20" s="82">
        <v>0</v>
      </c>
      <c r="S20" s="47">
        <f>Q20/$S$6</f>
        <v>0.22222222222222221</v>
      </c>
      <c r="T20" s="65"/>
      <c r="U20" s="27">
        <f>P20+T20</f>
        <v>589</v>
      </c>
      <c r="V20" s="16"/>
    </row>
    <row r="21" spans="1:22" ht="26.1" customHeight="1" thickTop="1" thickBot="1" x14ac:dyDescent="0.3">
      <c r="A21" s="5">
        <v>15</v>
      </c>
      <c r="B21" s="54" t="s">
        <v>20</v>
      </c>
      <c r="C21" s="34" t="s">
        <v>44</v>
      </c>
      <c r="D21" s="19"/>
      <c r="E21" s="34" t="s">
        <v>73</v>
      </c>
      <c r="F21" s="21"/>
      <c r="G21" s="48" t="s">
        <v>6</v>
      </c>
      <c r="H21" s="43">
        <v>289</v>
      </c>
      <c r="I21" s="43">
        <v>294</v>
      </c>
      <c r="J21" s="44" t="s">
        <v>6</v>
      </c>
      <c r="K21" s="44" t="s">
        <v>6</v>
      </c>
      <c r="L21" s="44" t="s">
        <v>6</v>
      </c>
      <c r="M21" s="44" t="s">
        <v>6</v>
      </c>
      <c r="N21" s="44" t="s">
        <v>6</v>
      </c>
      <c r="O21" s="44" t="s">
        <v>6</v>
      </c>
      <c r="P21" s="45">
        <f>SUM(G21:N21)</f>
        <v>583</v>
      </c>
      <c r="Q21" s="46">
        <f>COUNT(G21:N21)</f>
        <v>2</v>
      </c>
      <c r="R21" s="82">
        <v>0</v>
      </c>
      <c r="S21" s="47">
        <f>Q21/$S$6</f>
        <v>0.22222222222222221</v>
      </c>
      <c r="T21" s="65"/>
      <c r="U21" s="27">
        <f>P21+T21</f>
        <v>583</v>
      </c>
      <c r="V21" s="16"/>
    </row>
    <row r="22" spans="1:22" ht="26.1" customHeight="1" thickTop="1" thickBot="1" x14ac:dyDescent="0.3">
      <c r="A22" s="5">
        <v>16</v>
      </c>
      <c r="B22" s="54" t="s">
        <v>21</v>
      </c>
      <c r="C22" s="34" t="s">
        <v>45</v>
      </c>
      <c r="D22" s="19">
        <v>12</v>
      </c>
      <c r="E22" s="34" t="s">
        <v>74</v>
      </c>
      <c r="F22" s="21">
        <v>12</v>
      </c>
      <c r="G22" s="48" t="s">
        <v>6</v>
      </c>
      <c r="H22" s="43">
        <v>143</v>
      </c>
      <c r="I22" s="44" t="s">
        <v>6</v>
      </c>
      <c r="J22" s="43">
        <v>295</v>
      </c>
      <c r="K22" s="44" t="s">
        <v>6</v>
      </c>
      <c r="L22" s="44" t="s">
        <v>6</v>
      </c>
      <c r="M22" s="44" t="s">
        <v>6</v>
      </c>
      <c r="N22" s="44" t="s">
        <v>6</v>
      </c>
      <c r="O22" s="44" t="s">
        <v>6</v>
      </c>
      <c r="P22" s="45">
        <f>SUM(G22:N22)</f>
        <v>438</v>
      </c>
      <c r="Q22" s="46">
        <f>COUNT(G22:N22)</f>
        <v>2</v>
      </c>
      <c r="R22" s="82">
        <v>0</v>
      </c>
      <c r="S22" s="47">
        <f>Q22/$S$6</f>
        <v>0.22222222222222221</v>
      </c>
      <c r="T22" s="65"/>
      <c r="U22" s="27">
        <f>P22+T22</f>
        <v>438</v>
      </c>
      <c r="V22" s="16"/>
    </row>
    <row r="23" spans="1:22" ht="26.1" customHeight="1" thickTop="1" thickBot="1" x14ac:dyDescent="0.3">
      <c r="A23" s="5">
        <v>17</v>
      </c>
      <c r="B23" s="54" t="s">
        <v>22</v>
      </c>
      <c r="C23" s="34" t="s">
        <v>46</v>
      </c>
      <c r="D23" s="19">
        <v>11</v>
      </c>
      <c r="E23" s="34" t="s">
        <v>75</v>
      </c>
      <c r="F23" s="21">
        <v>7</v>
      </c>
      <c r="G23" s="48" t="s">
        <v>6</v>
      </c>
      <c r="H23" s="43">
        <v>143</v>
      </c>
      <c r="I23" s="44" t="s">
        <v>6</v>
      </c>
      <c r="J23" s="43">
        <v>291</v>
      </c>
      <c r="K23" s="44" t="s">
        <v>6</v>
      </c>
      <c r="L23" s="44" t="s">
        <v>6</v>
      </c>
      <c r="M23" s="44" t="s">
        <v>6</v>
      </c>
      <c r="N23" s="44" t="s">
        <v>6</v>
      </c>
      <c r="O23" s="44" t="s">
        <v>6</v>
      </c>
      <c r="P23" s="45">
        <f>SUM(G23:N23)</f>
        <v>434</v>
      </c>
      <c r="Q23" s="46">
        <f>COUNT(G23:N23)</f>
        <v>2</v>
      </c>
      <c r="R23" s="82">
        <v>0</v>
      </c>
      <c r="S23" s="47">
        <f>Q23/$S$6</f>
        <v>0.22222222222222221</v>
      </c>
      <c r="T23" s="65"/>
      <c r="U23" s="27">
        <f>P23+T23</f>
        <v>434</v>
      </c>
      <c r="V23" s="16"/>
    </row>
    <row r="24" spans="1:22" ht="26.1" customHeight="1" thickTop="1" thickBot="1" x14ac:dyDescent="0.3">
      <c r="A24" s="5">
        <v>18</v>
      </c>
      <c r="B24" s="54" t="s">
        <v>18</v>
      </c>
      <c r="C24" s="34" t="s">
        <v>47</v>
      </c>
      <c r="D24" s="19"/>
      <c r="E24" s="34" t="s">
        <v>76</v>
      </c>
      <c r="F24" s="21"/>
      <c r="G24" s="48" t="s">
        <v>6</v>
      </c>
      <c r="H24" s="44" t="s">
        <v>6</v>
      </c>
      <c r="I24" s="43">
        <v>296</v>
      </c>
      <c r="J24" s="44" t="s">
        <v>6</v>
      </c>
      <c r="K24" s="44" t="s">
        <v>6</v>
      </c>
      <c r="L24" s="44" t="s">
        <v>6</v>
      </c>
      <c r="M24" s="44" t="s">
        <v>6</v>
      </c>
      <c r="N24" s="44" t="s">
        <v>6</v>
      </c>
      <c r="O24" s="44" t="s">
        <v>6</v>
      </c>
      <c r="P24" s="45">
        <f>SUM(G24:N24)</f>
        <v>296</v>
      </c>
      <c r="Q24" s="46">
        <f>COUNT(G24:N24)</f>
        <v>1</v>
      </c>
      <c r="R24" s="82">
        <v>0</v>
      </c>
      <c r="S24" s="47">
        <f>Q24/$S$6</f>
        <v>0.1111111111111111</v>
      </c>
      <c r="T24" s="65"/>
      <c r="U24" s="27">
        <f>P24+T24</f>
        <v>296</v>
      </c>
      <c r="V24" s="16"/>
    </row>
    <row r="25" spans="1:22" ht="26.1" customHeight="1" thickTop="1" thickBot="1" x14ac:dyDescent="0.3">
      <c r="A25" s="5">
        <v>19</v>
      </c>
      <c r="B25" s="54" t="s">
        <v>24</v>
      </c>
      <c r="C25" s="34" t="s">
        <v>48</v>
      </c>
      <c r="D25" s="19"/>
      <c r="E25" s="34" t="s">
        <v>77</v>
      </c>
      <c r="F25" s="21"/>
      <c r="G25" s="42">
        <v>294</v>
      </c>
      <c r="H25" s="44" t="s">
        <v>6</v>
      </c>
      <c r="I25" s="44" t="s">
        <v>6</v>
      </c>
      <c r="J25" s="44" t="s">
        <v>6</v>
      </c>
      <c r="K25" s="44" t="s">
        <v>6</v>
      </c>
      <c r="L25" s="44" t="s">
        <v>6</v>
      </c>
      <c r="M25" s="44" t="s">
        <v>6</v>
      </c>
      <c r="N25" s="44" t="s">
        <v>6</v>
      </c>
      <c r="O25" s="44" t="s">
        <v>6</v>
      </c>
      <c r="P25" s="45">
        <f>SUM(G25:N25)</f>
        <v>294</v>
      </c>
      <c r="Q25" s="46">
        <f>COUNT(G25:N25)</f>
        <v>1</v>
      </c>
      <c r="R25" s="82">
        <v>0</v>
      </c>
      <c r="S25" s="47">
        <f>Q25/$S$6</f>
        <v>0.1111111111111111</v>
      </c>
      <c r="T25" s="65"/>
      <c r="U25" s="27">
        <f>P25+T25</f>
        <v>294</v>
      </c>
      <c r="V25" s="16"/>
    </row>
    <row r="26" spans="1:22" ht="26.1" customHeight="1" thickTop="1" thickBot="1" x14ac:dyDescent="0.3">
      <c r="A26" s="5">
        <v>20</v>
      </c>
      <c r="B26" s="54" t="s">
        <v>19</v>
      </c>
      <c r="C26" s="34" t="s">
        <v>49</v>
      </c>
      <c r="D26" s="19"/>
      <c r="E26" s="34" t="s">
        <v>78</v>
      </c>
      <c r="F26" s="21"/>
      <c r="G26" s="48" t="s">
        <v>6</v>
      </c>
      <c r="H26" s="44" t="s">
        <v>6</v>
      </c>
      <c r="I26" s="43">
        <v>292</v>
      </c>
      <c r="J26" s="44" t="s">
        <v>6</v>
      </c>
      <c r="K26" s="44" t="s">
        <v>6</v>
      </c>
      <c r="L26" s="44" t="s">
        <v>6</v>
      </c>
      <c r="M26" s="44" t="s">
        <v>6</v>
      </c>
      <c r="N26" s="44" t="s">
        <v>6</v>
      </c>
      <c r="O26" s="44" t="s">
        <v>6</v>
      </c>
      <c r="P26" s="45">
        <f>SUM(G26:N26)</f>
        <v>292</v>
      </c>
      <c r="Q26" s="46">
        <f>COUNT(G26:N26)</f>
        <v>1</v>
      </c>
      <c r="R26" s="82">
        <v>0</v>
      </c>
      <c r="S26" s="47">
        <f>Q26/$S$6</f>
        <v>0.1111111111111111</v>
      </c>
      <c r="T26" s="65"/>
      <c r="U26" s="27">
        <f>P26+T26</f>
        <v>292</v>
      </c>
      <c r="V26" s="16"/>
    </row>
    <row r="27" spans="1:22" ht="26.1" customHeight="1" thickTop="1" thickBot="1" x14ac:dyDescent="0.3">
      <c r="A27" s="5">
        <v>21</v>
      </c>
      <c r="B27" s="54" t="s">
        <v>26</v>
      </c>
      <c r="C27" s="34" t="s">
        <v>50</v>
      </c>
      <c r="D27" s="19"/>
      <c r="E27" s="34" t="s">
        <v>79</v>
      </c>
      <c r="F27" s="21"/>
      <c r="G27" s="48" t="s">
        <v>6</v>
      </c>
      <c r="H27" s="43">
        <v>291</v>
      </c>
      <c r="I27" s="44" t="s">
        <v>6</v>
      </c>
      <c r="J27" s="44" t="s">
        <v>6</v>
      </c>
      <c r="K27" s="44" t="s">
        <v>6</v>
      </c>
      <c r="L27" s="44" t="s">
        <v>6</v>
      </c>
      <c r="M27" s="44" t="s">
        <v>6</v>
      </c>
      <c r="N27" s="44" t="s">
        <v>6</v>
      </c>
      <c r="O27" s="44" t="s">
        <v>6</v>
      </c>
      <c r="P27" s="45">
        <f>SUM(G27:N27)</f>
        <v>291</v>
      </c>
      <c r="Q27" s="46">
        <f>COUNT(G27:N27)</f>
        <v>1</v>
      </c>
      <c r="R27" s="82">
        <v>0</v>
      </c>
      <c r="S27" s="47">
        <f>Q27/$S$6</f>
        <v>0.1111111111111111</v>
      </c>
      <c r="T27" s="65"/>
      <c r="U27" s="123">
        <f>P27+T27</f>
        <v>291</v>
      </c>
      <c r="V27" s="83"/>
    </row>
    <row r="28" spans="1:22" ht="26.1" customHeight="1" thickTop="1" thickBot="1" x14ac:dyDescent="0.3">
      <c r="A28" s="5">
        <v>22</v>
      </c>
      <c r="B28" s="7" t="s">
        <v>89</v>
      </c>
      <c r="C28" s="34" t="s">
        <v>51</v>
      </c>
      <c r="D28" s="19">
        <v>12</v>
      </c>
      <c r="E28" s="34" t="s">
        <v>80</v>
      </c>
      <c r="F28" s="21">
        <v>11</v>
      </c>
      <c r="G28" s="48" t="s">
        <v>6</v>
      </c>
      <c r="H28" s="44" t="s">
        <v>6</v>
      </c>
      <c r="I28" s="44" t="s">
        <v>6</v>
      </c>
      <c r="J28" s="43">
        <v>290</v>
      </c>
      <c r="K28" s="44" t="s">
        <v>6</v>
      </c>
      <c r="L28" s="44" t="s">
        <v>6</v>
      </c>
      <c r="M28" s="44" t="s">
        <v>6</v>
      </c>
      <c r="N28" s="44" t="s">
        <v>6</v>
      </c>
      <c r="O28" s="44" t="s">
        <v>6</v>
      </c>
      <c r="P28" s="45">
        <f>SUM(G28:N28)</f>
        <v>290</v>
      </c>
      <c r="Q28" s="46">
        <f>COUNT(G28:N28)</f>
        <v>1</v>
      </c>
      <c r="R28" s="82">
        <v>0</v>
      </c>
      <c r="S28" s="47">
        <f>Q28/$S$6</f>
        <v>0.1111111111111111</v>
      </c>
      <c r="T28" s="65"/>
      <c r="U28" s="27">
        <f>P28+T28</f>
        <v>290</v>
      </c>
      <c r="V28" s="16"/>
    </row>
    <row r="29" spans="1:22" ht="26.1" customHeight="1" thickTop="1" thickBot="1" x14ac:dyDescent="0.3">
      <c r="A29" s="5">
        <v>23</v>
      </c>
      <c r="B29" s="54" t="s">
        <v>24</v>
      </c>
      <c r="C29" s="34" t="s">
        <v>52</v>
      </c>
      <c r="D29" s="19"/>
      <c r="E29" s="34" t="s">
        <v>81</v>
      </c>
      <c r="F29" s="21"/>
      <c r="G29" s="42">
        <v>289</v>
      </c>
      <c r="H29" s="44" t="s">
        <v>6</v>
      </c>
      <c r="I29" s="44" t="s">
        <v>6</v>
      </c>
      <c r="J29" s="44" t="s">
        <v>6</v>
      </c>
      <c r="K29" s="44" t="s">
        <v>6</v>
      </c>
      <c r="L29" s="44" t="s">
        <v>6</v>
      </c>
      <c r="M29" s="44" t="s">
        <v>6</v>
      </c>
      <c r="N29" s="44" t="s">
        <v>6</v>
      </c>
      <c r="O29" s="44" t="s">
        <v>6</v>
      </c>
      <c r="P29" s="45">
        <f>SUM(G29:N29)</f>
        <v>289</v>
      </c>
      <c r="Q29" s="46">
        <f>COUNT(G29:N29)</f>
        <v>1</v>
      </c>
      <c r="R29" s="82">
        <v>0</v>
      </c>
      <c r="S29" s="47">
        <f>Q29/$S$6</f>
        <v>0.1111111111111111</v>
      </c>
      <c r="T29" s="65"/>
      <c r="U29" s="27">
        <f>P29+T29</f>
        <v>289</v>
      </c>
      <c r="V29" s="16"/>
    </row>
    <row r="30" spans="1:22" ht="26.1" customHeight="1" thickTop="1" thickBot="1" x14ac:dyDescent="0.3">
      <c r="A30" s="5">
        <v>24</v>
      </c>
      <c r="B30" s="54" t="s">
        <v>90</v>
      </c>
      <c r="C30" s="34" t="s">
        <v>53</v>
      </c>
      <c r="D30" s="19"/>
      <c r="E30" s="34" t="s">
        <v>82</v>
      </c>
      <c r="F30" s="21"/>
      <c r="G30" s="42">
        <v>288</v>
      </c>
      <c r="H30" s="44" t="s">
        <v>6</v>
      </c>
      <c r="I30" s="44" t="s">
        <v>6</v>
      </c>
      <c r="J30" s="44" t="s">
        <v>6</v>
      </c>
      <c r="K30" s="44" t="s">
        <v>6</v>
      </c>
      <c r="L30" s="44" t="s">
        <v>6</v>
      </c>
      <c r="M30" s="44" t="s">
        <v>6</v>
      </c>
      <c r="N30" s="44" t="s">
        <v>6</v>
      </c>
      <c r="O30" s="44" t="s">
        <v>6</v>
      </c>
      <c r="P30" s="45">
        <f>SUM(G30:N30)</f>
        <v>288</v>
      </c>
      <c r="Q30" s="46">
        <f>COUNT(G30:N30)</f>
        <v>1</v>
      </c>
      <c r="R30" s="82">
        <v>0</v>
      </c>
      <c r="S30" s="47">
        <f>Q30/$S$6</f>
        <v>0.1111111111111111</v>
      </c>
      <c r="T30" s="65"/>
      <c r="U30" s="27">
        <f>P30+T30</f>
        <v>288</v>
      </c>
      <c r="V30" s="16"/>
    </row>
    <row r="31" spans="1:22" ht="26.1" customHeight="1" thickTop="1" thickBot="1" x14ac:dyDescent="0.3">
      <c r="A31" s="5">
        <v>25</v>
      </c>
      <c r="B31" s="54" t="s">
        <v>20</v>
      </c>
      <c r="C31" s="34" t="s">
        <v>54</v>
      </c>
      <c r="D31" s="19"/>
      <c r="E31" s="34" t="s">
        <v>83</v>
      </c>
      <c r="F31" s="21"/>
      <c r="G31" s="48" t="s">
        <v>6</v>
      </c>
      <c r="H31" s="44" t="s">
        <v>6</v>
      </c>
      <c r="I31" s="43">
        <v>145</v>
      </c>
      <c r="J31" s="44" t="s">
        <v>6</v>
      </c>
      <c r="K31" s="44" t="s">
        <v>6</v>
      </c>
      <c r="L31" s="44" t="s">
        <v>6</v>
      </c>
      <c r="M31" s="44" t="s">
        <v>6</v>
      </c>
      <c r="N31" s="44" t="s">
        <v>6</v>
      </c>
      <c r="O31" s="44" t="s">
        <v>6</v>
      </c>
      <c r="P31" s="45">
        <f>SUM(G31:N31)</f>
        <v>145</v>
      </c>
      <c r="Q31" s="46">
        <f>COUNT(G31:N31)</f>
        <v>1</v>
      </c>
      <c r="R31" s="82">
        <v>0</v>
      </c>
      <c r="S31" s="47">
        <f>Q31/$S$6</f>
        <v>0.1111111111111111</v>
      </c>
      <c r="T31" s="65"/>
      <c r="U31" s="27">
        <f>P31+T31</f>
        <v>145</v>
      </c>
      <c r="V31" s="16"/>
    </row>
    <row r="32" spans="1:22" ht="26.1" customHeight="1" thickTop="1" thickBot="1" x14ac:dyDescent="0.3">
      <c r="A32" s="5">
        <v>26</v>
      </c>
      <c r="B32" s="54" t="s">
        <v>24</v>
      </c>
      <c r="C32" s="34" t="s">
        <v>55</v>
      </c>
      <c r="D32" s="19"/>
      <c r="E32" s="34" t="s">
        <v>84</v>
      </c>
      <c r="F32" s="21"/>
      <c r="G32" s="48" t="s">
        <v>6</v>
      </c>
      <c r="H32" s="44" t="s">
        <v>6</v>
      </c>
      <c r="I32" s="43">
        <v>145</v>
      </c>
      <c r="J32" s="44" t="s">
        <v>6</v>
      </c>
      <c r="K32" s="44" t="s">
        <v>6</v>
      </c>
      <c r="L32" s="44" t="s">
        <v>6</v>
      </c>
      <c r="M32" s="44" t="s">
        <v>6</v>
      </c>
      <c r="N32" s="44" t="s">
        <v>6</v>
      </c>
      <c r="O32" s="44" t="s">
        <v>6</v>
      </c>
      <c r="P32" s="45">
        <f>SUM(G32:N32)</f>
        <v>145</v>
      </c>
      <c r="Q32" s="46">
        <f>COUNT(G32:N32)</f>
        <v>1</v>
      </c>
      <c r="R32" s="82">
        <v>0</v>
      </c>
      <c r="S32" s="47">
        <f>Q32/$S$6</f>
        <v>0.1111111111111111</v>
      </c>
      <c r="T32" s="65"/>
      <c r="U32" s="27">
        <f>P32+T32</f>
        <v>145</v>
      </c>
      <c r="V32" s="16"/>
    </row>
    <row r="33" spans="1:22" ht="26.1" customHeight="1" thickTop="1" thickBot="1" x14ac:dyDescent="0.3">
      <c r="A33" s="5">
        <v>27</v>
      </c>
      <c r="B33" s="54" t="s">
        <v>20</v>
      </c>
      <c r="C33" s="34" t="s">
        <v>56</v>
      </c>
      <c r="D33" s="19"/>
      <c r="E33" s="34" t="s">
        <v>85</v>
      </c>
      <c r="F33" s="21"/>
      <c r="G33" s="48" t="s">
        <v>6</v>
      </c>
      <c r="H33" s="44" t="s">
        <v>6</v>
      </c>
      <c r="I33" s="43">
        <v>145</v>
      </c>
      <c r="J33" s="44" t="s">
        <v>6</v>
      </c>
      <c r="K33" s="44" t="s">
        <v>6</v>
      </c>
      <c r="L33" s="44" t="s">
        <v>6</v>
      </c>
      <c r="M33" s="44" t="s">
        <v>6</v>
      </c>
      <c r="N33" s="44" t="s">
        <v>6</v>
      </c>
      <c r="O33" s="44" t="s">
        <v>6</v>
      </c>
      <c r="P33" s="45">
        <f>SUM(G33:N33)</f>
        <v>145</v>
      </c>
      <c r="Q33" s="46">
        <f>COUNT(G33:N33)</f>
        <v>1</v>
      </c>
      <c r="R33" s="82">
        <v>0</v>
      </c>
      <c r="S33" s="47">
        <f>Q33/$S$6</f>
        <v>0.1111111111111111</v>
      </c>
      <c r="T33" s="65"/>
      <c r="U33" s="27">
        <f>P33+T33</f>
        <v>145</v>
      </c>
      <c r="V33" s="16"/>
    </row>
    <row r="34" spans="1:22" ht="26.1" customHeight="1" thickTop="1" thickBot="1" x14ac:dyDescent="0.3">
      <c r="A34" s="5">
        <v>28</v>
      </c>
      <c r="B34" s="54" t="s">
        <v>20</v>
      </c>
      <c r="C34" s="34" t="s">
        <v>58</v>
      </c>
      <c r="D34" s="19"/>
      <c r="E34" s="34" t="s">
        <v>87</v>
      </c>
      <c r="F34" s="21"/>
      <c r="G34" s="48" t="s">
        <v>6</v>
      </c>
      <c r="H34" s="44" t="s">
        <v>6</v>
      </c>
      <c r="I34" s="43">
        <v>145</v>
      </c>
      <c r="J34" s="44" t="s">
        <v>6</v>
      </c>
      <c r="K34" s="44" t="s">
        <v>6</v>
      </c>
      <c r="L34" s="44" t="s">
        <v>6</v>
      </c>
      <c r="M34" s="44" t="s">
        <v>6</v>
      </c>
      <c r="N34" s="44" t="s">
        <v>6</v>
      </c>
      <c r="O34" s="44" t="s">
        <v>6</v>
      </c>
      <c r="P34" s="45">
        <f>SUM(G34:N34)</f>
        <v>145</v>
      </c>
      <c r="Q34" s="46">
        <f>COUNT(G34:N34)</f>
        <v>1</v>
      </c>
      <c r="R34" s="82">
        <v>0</v>
      </c>
      <c r="S34" s="47">
        <f>Q34/$S$6</f>
        <v>0.1111111111111111</v>
      </c>
      <c r="T34" s="65"/>
      <c r="U34" s="123">
        <f>P34+T34</f>
        <v>145</v>
      </c>
      <c r="V34" s="83"/>
    </row>
    <row r="35" spans="1:22" ht="26.1" customHeight="1" thickTop="1" thickBot="1" x14ac:dyDescent="0.3">
      <c r="A35" s="5">
        <v>29</v>
      </c>
      <c r="B35" s="54" t="s">
        <v>24</v>
      </c>
      <c r="C35" s="34" t="s">
        <v>57</v>
      </c>
      <c r="D35" s="19"/>
      <c r="E35" s="34" t="s">
        <v>86</v>
      </c>
      <c r="F35" s="21"/>
      <c r="G35" s="42">
        <v>143</v>
      </c>
      <c r="H35" s="44" t="s">
        <v>6</v>
      </c>
      <c r="I35" s="44" t="s">
        <v>6</v>
      </c>
      <c r="J35" s="44" t="s">
        <v>6</v>
      </c>
      <c r="K35" s="44" t="s">
        <v>6</v>
      </c>
      <c r="L35" s="44" t="s">
        <v>6</v>
      </c>
      <c r="M35" s="44" t="s">
        <v>6</v>
      </c>
      <c r="N35" s="44" t="s">
        <v>6</v>
      </c>
      <c r="O35" s="44" t="s">
        <v>6</v>
      </c>
      <c r="P35" s="45">
        <f>SUM(G35:N35)</f>
        <v>143</v>
      </c>
      <c r="Q35" s="46">
        <f>COUNT(G35:N35)</f>
        <v>1</v>
      </c>
      <c r="R35" s="82">
        <v>0</v>
      </c>
      <c r="S35" s="47">
        <f>Q35/$S$6</f>
        <v>0.1111111111111111</v>
      </c>
      <c r="T35" s="65"/>
      <c r="U35" s="28">
        <f>P35+T35</f>
        <v>143</v>
      </c>
      <c r="V35" s="16"/>
    </row>
    <row r="36" spans="1:22" ht="26.1" customHeight="1" thickTop="1" thickBot="1" x14ac:dyDescent="0.3">
      <c r="A36" s="5">
        <v>30</v>
      </c>
      <c r="B36" s="54"/>
      <c r="C36" s="35"/>
      <c r="D36" s="19"/>
      <c r="E36" s="35"/>
      <c r="F36" s="21"/>
      <c r="G36" s="48" t="s">
        <v>6</v>
      </c>
      <c r="H36" s="44" t="s">
        <v>6</v>
      </c>
      <c r="I36" s="44" t="s">
        <v>6</v>
      </c>
      <c r="J36" s="44" t="s">
        <v>6</v>
      </c>
      <c r="K36" s="44" t="s">
        <v>6</v>
      </c>
      <c r="L36" s="44" t="s">
        <v>6</v>
      </c>
      <c r="M36" s="44" t="s">
        <v>6</v>
      </c>
      <c r="N36" s="44" t="s">
        <v>6</v>
      </c>
      <c r="O36" s="44" t="s">
        <v>6</v>
      </c>
      <c r="P36" s="45">
        <f t="shared" ref="P36:P37" si="0">SUM(G36:N36)</f>
        <v>0</v>
      </c>
      <c r="Q36" s="46">
        <f t="shared" ref="Q36:Q37" si="1">COUNT(G36:N36)</f>
        <v>0</v>
      </c>
      <c r="R36" s="82">
        <v>0</v>
      </c>
      <c r="S36" s="47">
        <f t="shared" ref="S36:S37" si="2">Q36/$S$6</f>
        <v>0</v>
      </c>
      <c r="T36" s="65"/>
      <c r="U36" s="29">
        <f t="shared" ref="U36:U37" si="3">P36+T36</f>
        <v>0</v>
      </c>
      <c r="V36" s="84"/>
    </row>
    <row r="37" spans="1:22" ht="26.1" customHeight="1" thickTop="1" thickBot="1" x14ac:dyDescent="0.3">
      <c r="A37" s="5">
        <v>31</v>
      </c>
      <c r="B37" s="54"/>
      <c r="C37" s="35"/>
      <c r="D37" s="19"/>
      <c r="E37" s="35"/>
      <c r="F37" s="21"/>
      <c r="G37" s="48" t="s">
        <v>6</v>
      </c>
      <c r="H37" s="44" t="s">
        <v>6</v>
      </c>
      <c r="I37" s="44" t="s">
        <v>6</v>
      </c>
      <c r="J37" s="44" t="s">
        <v>6</v>
      </c>
      <c r="K37" s="44" t="s">
        <v>6</v>
      </c>
      <c r="L37" s="44" t="s">
        <v>6</v>
      </c>
      <c r="M37" s="44" t="s">
        <v>6</v>
      </c>
      <c r="N37" s="44" t="s">
        <v>6</v>
      </c>
      <c r="O37" s="44" t="s">
        <v>6</v>
      </c>
      <c r="P37" s="45">
        <f t="shared" si="0"/>
        <v>0</v>
      </c>
      <c r="Q37" s="46">
        <f t="shared" si="1"/>
        <v>0</v>
      </c>
      <c r="R37" s="82">
        <v>0</v>
      </c>
      <c r="S37" s="47">
        <f t="shared" si="2"/>
        <v>0</v>
      </c>
      <c r="T37" s="65"/>
      <c r="U37" s="29">
        <f t="shared" si="3"/>
        <v>0</v>
      </c>
      <c r="V37" s="16"/>
    </row>
    <row r="38" spans="1:22" ht="17.25" thickTop="1" thickBot="1" x14ac:dyDescent="0.3">
      <c r="A38" s="115" t="s">
        <v>7</v>
      </c>
      <c r="B38" s="116"/>
      <c r="C38" s="116"/>
      <c r="D38" s="116"/>
      <c r="E38" s="117"/>
      <c r="F38" s="17"/>
      <c r="G38" s="2">
        <f>COUNT(G7:G37)</f>
        <v>15</v>
      </c>
      <c r="H38" s="2">
        <f>COUNT(H7:H37)</f>
        <v>16</v>
      </c>
      <c r="I38" s="2">
        <f>COUNT(I7:I37)</f>
        <v>14</v>
      </c>
      <c r="J38" s="2">
        <f>COUNT(J7:J37)</f>
        <v>15</v>
      </c>
      <c r="K38" s="2">
        <f>COUNT(K7:K37)</f>
        <v>0</v>
      </c>
      <c r="L38" s="2">
        <f>COUNT(L7:L37)</f>
        <v>0</v>
      </c>
      <c r="M38" s="2">
        <f>COUNT(M7:M37)</f>
        <v>0</v>
      </c>
      <c r="N38" s="2">
        <f>COUNT(N7:N37)</f>
        <v>0</v>
      </c>
      <c r="O38" s="2">
        <f>COUNT(O7:O37)</f>
        <v>0</v>
      </c>
      <c r="P38" s="3">
        <v>0</v>
      </c>
      <c r="Q38" s="3">
        <v>0</v>
      </c>
      <c r="R38" s="3">
        <v>0</v>
      </c>
      <c r="S38" s="3"/>
      <c r="T38" s="2">
        <f>COUNT(T7:T37)</f>
        <v>0</v>
      </c>
      <c r="U38" s="4"/>
    </row>
    <row r="39" spans="1:22" ht="21" thickTop="1" x14ac:dyDescent="0.3">
      <c r="B39" s="120" t="s">
        <v>98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</row>
    <row r="40" spans="1:22" ht="21" thickBot="1" x14ac:dyDescent="0.35">
      <c r="B40" s="103" t="s">
        <v>91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5"/>
    </row>
    <row r="41" spans="1:22" ht="15.75" thickTop="1" x14ac:dyDescent="0.25">
      <c r="B41" s="94" t="s">
        <v>99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6"/>
    </row>
    <row r="42" spans="1:22" x14ac:dyDescent="0.25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9"/>
    </row>
    <row r="43" spans="1:22" ht="15.75" thickBot="1" x14ac:dyDescent="0.3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2"/>
    </row>
    <row r="44" spans="1:22" ht="15.75" thickTop="1" x14ac:dyDescent="0.25">
      <c r="B44" s="85" t="s">
        <v>100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7"/>
    </row>
    <row r="45" spans="1:22" x14ac:dyDescent="0.25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</row>
    <row r="46" spans="1:22" x14ac:dyDescent="0.25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90"/>
    </row>
    <row r="47" spans="1:22" ht="15.75" thickBot="1" x14ac:dyDescent="0.3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3"/>
    </row>
    <row r="48" spans="1:22" ht="15.75" thickTop="1" x14ac:dyDescent="0.25"/>
  </sheetData>
  <sheetProtection algorithmName="SHA-512" hashValue="9CpWBYlOEDC9MZ2brf0HuPAa8GlnMSplYPpdGjry0yrzOClMj/E2v8BWXRLmtyUx1tUS3BY5vLhgFAMLRA8hWA==" saltValue="VyRiIgtts/yCDBg6YcBqLA==" spinCount="100000" sheet="1" objects="1" scenarios="1" selectLockedCells="1" selectUnlockedCells="1"/>
  <sortState xmlns:xlrd2="http://schemas.microsoft.com/office/spreadsheetml/2017/richdata2" ref="A7:V35">
    <sortCondition descending="1" ref="U7:U35"/>
    <sortCondition descending="1" ref="Q7:Q35"/>
  </sortState>
  <mergeCells count="10">
    <mergeCell ref="B44:U47"/>
    <mergeCell ref="B41:U43"/>
    <mergeCell ref="B40:U40"/>
    <mergeCell ref="T3:T4"/>
    <mergeCell ref="A1:V1"/>
    <mergeCell ref="E2:P2"/>
    <mergeCell ref="G3:N3"/>
    <mergeCell ref="A38:E38"/>
    <mergeCell ref="A4:E4"/>
    <mergeCell ref="B39:U39"/>
  </mergeCells>
  <pageMargins left="0.2" right="0.2" top="0.4" bottom="0.4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80A9-FD95-43B3-903C-72304F300B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KBF SAF Trail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cp:lastPrinted>2020-11-28T09:52:55Z</cp:lastPrinted>
  <dcterms:created xsi:type="dcterms:W3CDTF">2020-09-24T16:29:08Z</dcterms:created>
  <dcterms:modified xsi:type="dcterms:W3CDTF">2020-12-20T16:23:20Z</dcterms:modified>
</cp:coreProperties>
</file>