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I:\2  2024 KBF Jr Program\"/>
    </mc:Choice>
  </mc:AlternateContent>
  <xr:revisionPtr revIDLastSave="0" documentId="13_ncr:1_{E832CD1E-B642-40AF-A20F-D3983AAEA163}" xr6:coauthVersionLast="47" xr6:coauthVersionMax="47" xr10:uidLastSave="{00000000-0000-0000-0000-000000000000}"/>
  <bookViews>
    <workbookView xWindow="38280" yWindow="-120" windowWidth="29040" windowHeight="15720" xr2:uid="{8A62EEE3-91BD-41EF-ABAD-22EE6348454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P16" i="1"/>
  <c r="P33" i="1"/>
  <c r="P17" i="1"/>
  <c r="P20" i="1"/>
  <c r="P30" i="1"/>
  <c r="P27" i="1"/>
  <c r="P32" i="1"/>
  <c r="P11" i="1"/>
  <c r="P29" i="1"/>
  <c r="P18" i="1"/>
  <c r="P15" i="1"/>
  <c r="P10" i="1"/>
  <c r="P13" i="1"/>
  <c r="P9" i="1"/>
  <c r="P8" i="1"/>
  <c r="P21" i="1"/>
  <c r="P28" i="1"/>
  <c r="P19" i="1"/>
  <c r="P14" i="1"/>
  <c r="P26" i="1"/>
  <c r="P23" i="1"/>
  <c r="P34" i="1"/>
  <c r="P22" i="1"/>
  <c r="P12" i="1"/>
  <c r="P25" i="1"/>
  <c r="P24" i="1"/>
  <c r="P31" i="1"/>
  <c r="O33" i="1"/>
  <c r="N33" i="1"/>
  <c r="O32" i="1"/>
  <c r="N32" i="1"/>
  <c r="M33" i="1" a="1"/>
  <c r="M33" i="1" s="1"/>
  <c r="M32" i="1" a="1"/>
  <c r="M32" i="1" s="1"/>
  <c r="O25" i="1" l="1"/>
  <c r="O24" i="1"/>
  <c r="O30" i="1"/>
  <c r="O28" i="1"/>
  <c r="O17" i="1"/>
  <c r="O20" i="1"/>
  <c r="O34" i="1"/>
  <c r="O29" i="1"/>
  <c r="O26" i="1"/>
  <c r="O13" i="1"/>
  <c r="O27" i="1"/>
  <c r="O22" i="1"/>
  <c r="O31" i="1"/>
  <c r="O14" i="1"/>
  <c r="O10" i="1"/>
  <c r="O18" i="1"/>
  <c r="O9" i="1"/>
  <c r="O23" i="1"/>
  <c r="O21" i="1"/>
  <c r="O19" i="1"/>
  <c r="O16" i="1"/>
  <c r="O12" i="1"/>
  <c r="O11" i="1"/>
  <c r="O8" i="1"/>
  <c r="O15" i="1"/>
  <c r="N25" i="1"/>
  <c r="N24" i="1"/>
  <c r="N30" i="1"/>
  <c r="N28" i="1"/>
  <c r="N17" i="1"/>
  <c r="N20" i="1"/>
  <c r="N34" i="1"/>
  <c r="N29" i="1"/>
  <c r="N26" i="1"/>
  <c r="N13" i="1"/>
  <c r="N27" i="1"/>
  <c r="N22" i="1"/>
  <c r="N31" i="1"/>
  <c r="N14" i="1"/>
  <c r="N10" i="1"/>
  <c r="N18" i="1"/>
  <c r="N9" i="1"/>
  <c r="N23" i="1"/>
  <c r="N21" i="1"/>
  <c r="N19" i="1"/>
  <c r="N16" i="1"/>
  <c r="N12" i="1"/>
  <c r="N11" i="1"/>
  <c r="N8" i="1"/>
  <c r="N15" i="1"/>
  <c r="M25" i="1" a="1"/>
  <c r="M25" i="1" s="1"/>
  <c r="M24" i="1" a="1"/>
  <c r="M24" i="1" s="1"/>
  <c r="M30" i="1" a="1"/>
  <c r="M30" i="1" s="1"/>
  <c r="M28" i="1" a="1"/>
  <c r="M28" i="1" s="1"/>
  <c r="M17" i="1" a="1"/>
  <c r="M17" i="1" s="1"/>
  <c r="M20" i="1" a="1"/>
  <c r="M20" i="1" s="1"/>
  <c r="M34" i="1" a="1"/>
  <c r="M34" i="1" s="1"/>
  <c r="M29" i="1" a="1"/>
  <c r="M29" i="1" s="1"/>
  <c r="M26" i="1" a="1"/>
  <c r="M26" i="1" s="1"/>
  <c r="M13" i="1" a="1"/>
  <c r="M13" i="1" s="1"/>
  <c r="M27" i="1" a="1"/>
  <c r="M27" i="1" s="1"/>
  <c r="M22" i="1" a="1"/>
  <c r="M22" i="1" s="1"/>
  <c r="M31" i="1" a="1"/>
  <c r="M31" i="1" s="1"/>
  <c r="M14" i="1" a="1"/>
  <c r="M14" i="1" s="1"/>
  <c r="M10" i="1" a="1"/>
  <c r="M10" i="1" s="1"/>
  <c r="M18" i="1" a="1"/>
  <c r="M18" i="1" s="1"/>
  <c r="M9" i="1" a="1"/>
  <c r="M9" i="1" s="1"/>
  <c r="M23" i="1" a="1"/>
  <c r="M23" i="1" s="1"/>
  <c r="M21" i="1" a="1"/>
  <c r="M21" i="1" s="1"/>
  <c r="M19" i="1" a="1"/>
  <c r="M19" i="1" s="1"/>
  <c r="M16" i="1" a="1"/>
  <c r="M16" i="1" s="1"/>
  <c r="M12" i="1" a="1"/>
  <c r="M12" i="1" s="1"/>
  <c r="M11" i="1" a="1"/>
  <c r="M11" i="1" s="1"/>
  <c r="M8" i="1" a="1"/>
  <c r="M8" i="1" s="1"/>
  <c r="M15" i="1" a="1"/>
  <c r="M15" i="1" s="1"/>
  <c r="A12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<sst xmlns="http://schemas.openxmlformats.org/spreadsheetml/2006/main" count="224" uniqueCount="69">
  <si>
    <t>Bath Co Jr Fishing         SAF  # 900737</t>
  </si>
  <si>
    <t>Zeke Brock             Henry Reed</t>
  </si>
  <si>
    <t>Rogan Alderman      Chase Rogers</t>
  </si>
  <si>
    <t>Emmalyn Vice       Bailey Swartz</t>
  </si>
  <si>
    <t>Kaidyn Ruark      Hunter Helton</t>
  </si>
  <si>
    <t>Brady Wells         Dryden Wells</t>
  </si>
  <si>
    <t>Jace Cox              Bentley Oldfield</t>
  </si>
  <si>
    <t>Ky Jr Bassmasters SAF# 832900</t>
  </si>
  <si>
    <t>Caid Yates                   Hoyt Beach</t>
  </si>
  <si>
    <t>Mason Watkins          Cody Henderson</t>
  </si>
  <si>
    <t>Kyle Lilly                    Aiden Vance</t>
  </si>
  <si>
    <t>Lucas Brooks          Mason Davis</t>
  </si>
  <si>
    <t>Clayton Hagan      Elijah Hagan</t>
  </si>
  <si>
    <t>Levi Colson         Jagger Moore</t>
  </si>
  <si>
    <t>Oldham Co Jrs  SAF #  900756</t>
  </si>
  <si>
    <t>Viviana Lewis            Zori Johnson</t>
  </si>
  <si>
    <t>School Name</t>
  </si>
  <si>
    <t>Team Names</t>
  </si>
  <si>
    <t>KBF Jr Champ</t>
  </si>
  <si>
    <t>Waiver on File</t>
  </si>
  <si>
    <t>Best 5 of 6 Events</t>
  </si>
  <si>
    <t>1st Tie Breaker</t>
  </si>
  <si>
    <t>Cameron Jones   Braylon Hall</t>
  </si>
  <si>
    <t>Alec Hardin          Kenton Mcintyre</t>
  </si>
  <si>
    <t>dnf</t>
  </si>
  <si>
    <t>Brayden Logan   Daniel Mekelburg</t>
  </si>
  <si>
    <t>Tyler Fredrick                   Clayton Olson</t>
  </si>
  <si>
    <t># Teams</t>
  </si>
  <si>
    <t>Fishoff</t>
  </si>
  <si>
    <t>TBA</t>
  </si>
  <si>
    <t>Maddox Lucas     Braylan Messer</t>
  </si>
  <si>
    <t>Junior  Club requirments Voted by the TBF Presidents Council Requires</t>
  </si>
  <si>
    <t>Each Individual Club to be a Sanctioned Club &amp; Must maintain an Active Membership Roster 0f a Minimum of 6 Paid Members to be  a Sanctioned by each Member State.</t>
  </si>
  <si>
    <t>KBF Uuniors 8th Grade &amp; Under **** Points will be totaled to show each Teams Best 5 of 6 Events Fished</t>
  </si>
  <si>
    <t>Attention Jr Teams; While viewing the Points Chart beow, if your team shows a "0" in any events that you have competed, should the Teams Names have a White Background, I NEED A Signed Waiver at the Next Event or the Team will be Refused Entry</t>
  </si>
  <si>
    <t>Event Location &gt;&gt;&gt;</t>
  </si>
  <si>
    <t>Date of Event   &gt;&gt;&gt;</t>
  </si>
  <si>
    <t>Paintsville Lake</t>
  </si>
  <si>
    <t>Barren Rvr  Port Oliver</t>
  </si>
  <si>
    <t>Cave Run  Scott Creek</t>
  </si>
  <si>
    <t>Taylorsville  Possum Ridge</t>
  </si>
  <si>
    <t>Green Rvr Lonesome Valley        St Park</t>
  </si>
  <si>
    <t>Laurel Lake Marina ramp</t>
  </si>
  <si>
    <t>Nolin Lake  Moutadier</t>
  </si>
  <si>
    <t>YTD Total Points</t>
  </si>
  <si>
    <t>Braxton Grimes    Owen Kennedy</t>
  </si>
  <si>
    <t>Tanner Morris        Pete Thompson</t>
  </si>
  <si>
    <t>Tate Bays                 Cameron Baier</t>
  </si>
  <si>
    <t>Barren Co Jr's      SAF # 900786</t>
  </si>
  <si>
    <t>Oldham Co</t>
  </si>
  <si>
    <t>Grant Co</t>
  </si>
  <si>
    <t>Avery  Reynolds    Kaiden Colvin</t>
  </si>
  <si>
    <t>Bentley Milstead  Jerrod Cline</t>
  </si>
  <si>
    <t>Brady  Wells      Carson Hefner</t>
  </si>
  <si>
    <t>Franklin Co</t>
  </si>
  <si>
    <t xml:space="preserve"> Most Events Fished</t>
  </si>
  <si>
    <t>CLUB AFFILATE</t>
  </si>
  <si>
    <t>NS</t>
  </si>
  <si>
    <t>Will Parker           Ryder Nunn</t>
  </si>
  <si>
    <t>Stetson Lewis        BenLewis</t>
  </si>
  <si>
    <t>Barren Co</t>
  </si>
  <si>
    <t>Bath Co</t>
  </si>
  <si>
    <t>2nd Tie Breaker</t>
  </si>
  <si>
    <t>Best Score of all Events</t>
  </si>
  <si>
    <r>
      <t>The Official SAF Liability Release Waiver is posted on the KBF Website. ONLY use the Official  Waiver and DO NOT COPY/PASTE. The waiver is a 1 page Form and we will not ACCEPT ANY WAIVER</t>
    </r>
    <r>
      <rPr>
        <b/>
        <u/>
        <sz val="14"/>
        <color rgb="FFFFFF00"/>
        <rFont val="Arial Black"/>
        <family val="2"/>
      </rPr>
      <t xml:space="preserve"> THAT IS MORE THAN A 1 page Document</t>
    </r>
  </si>
  <si>
    <t>Fleming Co</t>
  </si>
  <si>
    <t>Melvin KY Floyd Co</t>
  </si>
  <si>
    <t>KY BM   Versailles</t>
  </si>
  <si>
    <t>Gavin Radcliff             Dawson Miller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</si>
</sst>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color theme="1"/>
      <name val="Arial Black"/>
      <family val="2"/>
    </font>
    <font>
      <sz val="11"/>
      <color theme="0"/>
      <name val="Arial Black"/>
      <family val="2"/>
    </font>
    <font>
      <sz val="20"/>
      <color theme="0"/>
      <name val="Arial Black"/>
      <family val="2"/>
    </font>
    <font>
      <b/>
      <sz val="10"/>
      <color theme="0"/>
      <name val="Arial Black"/>
      <family val="2"/>
    </font>
    <font>
      <sz val="12"/>
      <color theme="0"/>
      <name val="Arial Black"/>
      <family val="2"/>
    </font>
    <font>
      <sz val="11"/>
      <color rgb="FFFFFF00"/>
      <name val="Arial Black"/>
      <family val="2"/>
    </font>
    <font>
      <sz val="12"/>
      <color rgb="FFFFFF00"/>
      <name val="Arial Black"/>
      <family val="2"/>
    </font>
    <font>
      <b/>
      <sz val="22"/>
      <name val="Arial"/>
      <family val="2"/>
    </font>
    <font>
      <b/>
      <sz val="16"/>
      <color rgb="FF000000"/>
      <name val="Arial"/>
      <family val="2"/>
    </font>
    <font>
      <b/>
      <sz val="16"/>
      <color theme="1"/>
      <name val="Aptos Narrow"/>
      <family val="2"/>
      <scheme val="minor"/>
    </font>
    <font>
      <b/>
      <sz val="16"/>
      <color theme="0"/>
      <name val="Arial"/>
      <family val="2"/>
    </font>
    <font>
      <sz val="14"/>
      <color rgb="FFFFC000"/>
      <name val="Arial Black"/>
      <family val="2"/>
    </font>
    <font>
      <sz val="14"/>
      <color rgb="FFFFC000"/>
      <name val="Aptos Narrow"/>
      <family val="2"/>
      <scheme val="minor"/>
    </font>
    <font>
      <b/>
      <sz val="18"/>
      <color rgb="FFFFFF00"/>
      <name val="Arial Black"/>
      <family val="2"/>
    </font>
    <font>
      <b/>
      <sz val="16"/>
      <color theme="0"/>
      <name val="Aptos Narrow"/>
      <family val="2"/>
      <scheme val="minor"/>
    </font>
    <font>
      <b/>
      <sz val="14"/>
      <color theme="0"/>
      <name val="Arial Black"/>
      <family val="2"/>
    </font>
    <font>
      <b/>
      <u/>
      <sz val="14"/>
      <color rgb="FFFFFF00"/>
      <name val="Arial Black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1"/>
      <name val="Aptos Narrow"/>
      <family val="2"/>
      <scheme val="minor"/>
    </font>
    <font>
      <b/>
      <sz val="11"/>
      <name val="Arial"/>
      <family val="2"/>
    </font>
    <font>
      <b/>
      <sz val="10"/>
      <name val="Aptos Narrow"/>
      <family val="2"/>
      <scheme val="minor"/>
    </font>
    <font>
      <b/>
      <sz val="10"/>
      <color theme="0"/>
      <name val="Arial"/>
      <family val="2"/>
    </font>
    <font>
      <b/>
      <sz val="10"/>
      <color rgb="FFFFCC00"/>
      <name val="Arial"/>
      <family val="2"/>
    </font>
    <font>
      <sz val="9"/>
      <color theme="0"/>
      <name val="Arial Black"/>
      <family val="2"/>
    </font>
    <font>
      <sz val="22"/>
      <name val="Arial Black"/>
      <family val="2"/>
    </font>
    <font>
      <b/>
      <sz val="11"/>
      <color theme="1"/>
      <name val="Aptos Narrow"/>
      <family val="2"/>
      <scheme val="minor"/>
    </font>
    <font>
      <b/>
      <sz val="26"/>
      <color theme="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CCFF3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0EA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7030A0"/>
        <bgColor indexed="64"/>
      </patternFill>
    </fill>
  </fills>
  <borders count="31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rgb="FFFFC000"/>
      </left>
      <right style="thick">
        <color rgb="FFFFC000"/>
      </right>
      <top style="thick">
        <color rgb="FFFFC000"/>
      </top>
      <bottom style="thick">
        <color rgb="FFFFC000"/>
      </bottom>
      <diagonal/>
    </border>
    <border>
      <left style="thick">
        <color rgb="FFFFC000"/>
      </left>
      <right style="thick">
        <color rgb="FFFFC000"/>
      </right>
      <top style="thick">
        <color rgb="FFFFC000"/>
      </top>
      <bottom/>
      <diagonal/>
    </border>
    <border>
      <left style="thick">
        <color rgb="FFC00000"/>
      </left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 style="thick">
        <color rgb="FFFFC000"/>
      </left>
      <right style="thick">
        <color rgb="FFFFC000"/>
      </right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C000"/>
      </left>
      <right/>
      <top style="thick">
        <color rgb="FFFFC000"/>
      </top>
      <bottom style="thick">
        <color rgb="FFFFC000"/>
      </bottom>
      <diagonal/>
    </border>
    <border>
      <left/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 style="thick">
        <color rgb="FFFFC000"/>
      </left>
      <right style="thick">
        <color rgb="FFFFC000"/>
      </right>
      <top/>
      <bottom style="thick">
        <color rgb="FFFFC000"/>
      </bottom>
      <diagonal/>
    </border>
    <border>
      <left style="thick">
        <color rgb="FFFFC000"/>
      </left>
      <right/>
      <top/>
      <bottom style="thick">
        <color rgb="FFFFC000"/>
      </bottom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/>
      <right/>
      <top style="thick">
        <color rgb="FFC00000"/>
      </top>
      <bottom style="thick">
        <color rgb="FFC0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C000"/>
      </left>
      <right/>
      <top/>
      <bottom/>
      <diagonal/>
    </border>
    <border>
      <left/>
      <right style="thick">
        <color rgb="FFC00000"/>
      </right>
      <top style="thick">
        <color rgb="FFC00000"/>
      </top>
      <bottom/>
      <diagonal/>
    </border>
    <border>
      <left/>
      <right/>
      <top style="thick">
        <color rgb="FFC00000"/>
      </top>
      <bottom/>
      <diagonal/>
    </border>
    <border>
      <left style="thick">
        <color rgb="FFFFC000"/>
      </left>
      <right/>
      <top style="thick">
        <color rgb="FFFFC000"/>
      </top>
      <bottom/>
      <diagonal/>
    </border>
    <border>
      <left/>
      <right style="thick">
        <color rgb="FFC00000"/>
      </right>
      <top/>
      <bottom style="thick">
        <color rgb="FFC00000"/>
      </bottom>
      <diagonal/>
    </border>
    <border>
      <left/>
      <right/>
      <top/>
      <bottom style="thick">
        <color rgb="FFC00000"/>
      </bottom>
      <diagonal/>
    </border>
    <border>
      <left/>
      <right/>
      <top style="thick">
        <color rgb="FFFFC000"/>
      </top>
      <bottom/>
      <diagonal/>
    </border>
    <border>
      <left style="thick">
        <color rgb="FFFF0000"/>
      </left>
      <right style="thick">
        <color auto="1"/>
      </right>
      <top style="thick">
        <color auto="1"/>
      </top>
      <bottom style="thick">
        <color rgb="FFFF0000"/>
      </bottom>
      <diagonal/>
    </border>
    <border>
      <left style="thick">
        <color theme="5" tint="-0.499984740745262"/>
      </left>
      <right style="thick">
        <color theme="5" tint="-0.499984740745262"/>
      </right>
      <top style="thick">
        <color theme="5" tint="-0.499984740745262"/>
      </top>
      <bottom style="thick">
        <color theme="5" tint="-0.499984740745262"/>
      </bottom>
      <diagonal/>
    </border>
    <border>
      <left/>
      <right style="thick">
        <color rgb="FFFFC000"/>
      </right>
      <top/>
      <bottom style="thick">
        <color rgb="FFFFC000"/>
      </bottom>
      <diagonal/>
    </border>
    <border>
      <left/>
      <right/>
      <top/>
      <bottom style="thick">
        <color rgb="FFFF000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rgb="FFC00000"/>
      </left>
      <right/>
      <top style="thick">
        <color rgb="FFC00000"/>
      </top>
      <bottom style="thick">
        <color rgb="FFC00000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Alignment="1">
      <alignment horizontal="center" vertical="center"/>
    </xf>
    <xf numFmtId="0" fontId="2" fillId="3" borderId="2" xfId="0" applyFont="1" applyFill="1" applyBorder="1"/>
    <xf numFmtId="0" fontId="7" fillId="4" borderId="4" xfId="0" applyFont="1" applyFill="1" applyBorder="1" applyAlignment="1">
      <alignment horizontal="center" vertical="center"/>
    </xf>
    <xf numFmtId="0" fontId="11" fillId="6" borderId="8" xfId="0" applyFont="1" applyFill="1" applyBorder="1" applyAlignment="1">
      <alignment horizontal="center" vertical="center"/>
    </xf>
    <xf numFmtId="0" fontId="13" fillId="7" borderId="6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0" fillId="0" borderId="0" xfId="0" applyAlignment="1">
      <alignment wrapText="1"/>
    </xf>
    <xf numFmtId="0" fontId="7" fillId="3" borderId="2" xfId="0" applyFont="1" applyFill="1" applyBorder="1" applyAlignment="1">
      <alignment horizontal="right"/>
    </xf>
    <xf numFmtId="0" fontId="8" fillId="5" borderId="15" xfId="0" applyFont="1" applyFill="1" applyBorder="1"/>
    <xf numFmtId="14" fontId="26" fillId="3" borderId="13" xfId="0" applyNumberFormat="1" applyFont="1" applyFill="1" applyBorder="1" applyAlignment="1">
      <alignment horizontal="center" vertical="center"/>
    </xf>
    <xf numFmtId="14" fontId="26" fillId="3" borderId="14" xfId="0" applyNumberFormat="1" applyFont="1" applyFill="1" applyBorder="1" applyAlignment="1">
      <alignment horizontal="center" vertical="center"/>
    </xf>
    <xf numFmtId="0" fontId="11" fillId="6" borderId="16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0" fillId="0" borderId="6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11" borderId="1" xfId="0" applyFont="1" applyFill="1" applyBorder="1" applyAlignment="1">
      <alignment horizontal="center" vertical="center" wrapText="1"/>
    </xf>
    <xf numFmtId="0" fontId="0" fillId="5" borderId="7" xfId="0" applyFill="1" applyBorder="1"/>
    <xf numFmtId="0" fontId="5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textRotation="90"/>
    </xf>
    <xf numFmtId="0" fontId="4" fillId="3" borderId="17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wrapText="1"/>
    </xf>
    <xf numFmtId="0" fontId="12" fillId="0" borderId="15" xfId="0" applyFont="1" applyBorder="1" applyAlignment="1">
      <alignment horizontal="center" wrapText="1"/>
    </xf>
    <xf numFmtId="0" fontId="11" fillId="6" borderId="22" xfId="0" applyFont="1" applyFill="1" applyBorder="1" applyAlignment="1">
      <alignment horizontal="center" vertical="center"/>
    </xf>
    <xf numFmtId="0" fontId="11" fillId="6" borderId="23" xfId="0" applyFont="1" applyFill="1" applyBorder="1" applyAlignment="1">
      <alignment horizontal="center" vertical="center"/>
    </xf>
    <xf numFmtId="0" fontId="0" fillId="5" borderId="14" xfId="0" applyFill="1" applyBorder="1"/>
    <xf numFmtId="0" fontId="11" fillId="6" borderId="6" xfId="0" applyFont="1" applyFill="1" applyBorder="1" applyAlignment="1">
      <alignment horizontal="center" vertical="center"/>
    </xf>
    <xf numFmtId="0" fontId="0" fillId="5" borderId="6" xfId="0" applyFill="1" applyBorder="1"/>
    <xf numFmtId="0" fontId="13" fillId="7" borderId="24" xfId="0" applyFont="1" applyFill="1" applyBorder="1" applyAlignment="1">
      <alignment horizontal="center" vertical="center"/>
    </xf>
    <xf numFmtId="0" fontId="13" fillId="7" borderId="9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right"/>
    </xf>
    <xf numFmtId="0" fontId="6" fillId="3" borderId="27" xfId="0" applyFont="1" applyFill="1" applyBorder="1"/>
    <xf numFmtId="0" fontId="21" fillId="10" borderId="26" xfId="0" applyFont="1" applyFill="1" applyBorder="1" applyAlignment="1">
      <alignment horizontal="center" vertical="center" wrapText="1"/>
    </xf>
    <xf numFmtId="0" fontId="22" fillId="10" borderId="26" xfId="0" applyFont="1" applyFill="1" applyBorder="1" applyAlignment="1">
      <alignment horizontal="center" vertical="center" wrapText="1"/>
    </xf>
    <xf numFmtId="0" fontId="23" fillId="10" borderId="26" xfId="0" applyFont="1" applyFill="1" applyBorder="1" applyAlignment="1">
      <alignment horizontal="center" vertical="center" wrapText="1"/>
    </xf>
    <xf numFmtId="0" fontId="24" fillId="10" borderId="26" xfId="0" applyFont="1" applyFill="1" applyBorder="1" applyAlignment="1">
      <alignment horizontal="center" vertical="center" wrapText="1"/>
    </xf>
    <xf numFmtId="0" fontId="0" fillId="12" borderId="26" xfId="0" applyFill="1" applyBorder="1"/>
    <xf numFmtId="0" fontId="25" fillId="3" borderId="9" xfId="0" applyFont="1" applyFill="1" applyBorder="1" applyAlignment="1">
      <alignment horizontal="center" vertical="center" wrapText="1"/>
    </xf>
    <xf numFmtId="0" fontId="28" fillId="8" borderId="25" xfId="0" applyFont="1" applyFill="1" applyBorder="1" applyAlignment="1">
      <alignment horizontal="center" vertical="center"/>
    </xf>
    <xf numFmtId="0" fontId="29" fillId="0" borderId="0" xfId="0" applyFont="1"/>
    <xf numFmtId="0" fontId="20" fillId="11" borderId="1" xfId="0" applyFont="1" applyFill="1" applyBorder="1" applyAlignment="1">
      <alignment horizontal="center" vertical="center"/>
    </xf>
    <xf numFmtId="0" fontId="20" fillId="13" borderId="1" xfId="0" applyFont="1" applyFill="1" applyBorder="1" applyAlignment="1">
      <alignment horizontal="center" vertical="center"/>
    </xf>
    <xf numFmtId="0" fontId="20" fillId="14" borderId="1" xfId="0" applyFont="1" applyFill="1" applyBorder="1" applyAlignment="1">
      <alignment horizontal="center" vertical="center" wrapText="1"/>
    </xf>
    <xf numFmtId="0" fontId="20" fillId="15" borderId="1" xfId="0" applyFont="1" applyFill="1" applyBorder="1" applyAlignment="1">
      <alignment horizontal="center" wrapText="1"/>
    </xf>
    <xf numFmtId="0" fontId="1" fillId="3" borderId="0" xfId="0" applyFont="1" applyFill="1" applyAlignment="1">
      <alignment horizontal="center" vertical="top" wrapText="1"/>
    </xf>
    <xf numFmtId="0" fontId="1" fillId="3" borderId="0" xfId="0" applyFont="1" applyFill="1" applyAlignment="1">
      <alignment horizontal="center" vertical="center" wrapText="1"/>
    </xf>
    <xf numFmtId="0" fontId="7" fillId="3" borderId="3" xfId="0" applyFont="1" applyFill="1" applyBorder="1" applyAlignment="1">
      <alignment horizontal="center" textRotation="90"/>
    </xf>
    <xf numFmtId="0" fontId="7" fillId="3" borderId="5" xfId="0" applyFont="1" applyFill="1" applyBorder="1" applyAlignment="1">
      <alignment horizontal="center" textRotation="90"/>
    </xf>
    <xf numFmtId="0" fontId="7" fillId="3" borderId="18" xfId="0" applyFont="1" applyFill="1" applyBorder="1" applyAlignment="1">
      <alignment horizontal="center" textRotation="90"/>
    </xf>
    <xf numFmtId="0" fontId="14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wrapText="1"/>
    </xf>
    <xf numFmtId="0" fontId="16" fillId="3" borderId="0" xfId="0" applyFont="1" applyFill="1" applyAlignment="1">
      <alignment horizontal="center"/>
    </xf>
    <xf numFmtId="0" fontId="17" fillId="5" borderId="9" xfId="0" applyFont="1" applyFill="1" applyBorder="1" applyAlignment="1">
      <alignment horizontal="center" wrapText="1"/>
    </xf>
    <xf numFmtId="0" fontId="2" fillId="5" borderId="10" xfId="0" applyFont="1" applyFill="1" applyBorder="1" applyAlignment="1">
      <alignment horizontal="center" wrapText="1"/>
    </xf>
    <xf numFmtId="0" fontId="2" fillId="5" borderId="11" xfId="0" applyFont="1" applyFill="1" applyBorder="1" applyAlignment="1">
      <alignment horizontal="center" wrapText="1"/>
    </xf>
    <xf numFmtId="0" fontId="18" fillId="9" borderId="12" xfId="0" applyFont="1" applyFill="1" applyBorder="1" applyAlignment="1">
      <alignment horizontal="center" wrapText="1"/>
    </xf>
    <xf numFmtId="0" fontId="2" fillId="9" borderId="12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 wrapText="1"/>
    </xf>
    <xf numFmtId="0" fontId="1" fillId="3" borderId="15" xfId="0" applyFont="1" applyFill="1" applyBorder="1" applyAlignment="1">
      <alignment horizontal="center" wrapText="1"/>
    </xf>
    <xf numFmtId="0" fontId="20" fillId="0" borderId="1" xfId="0" applyFont="1" applyBorder="1" applyAlignment="1">
      <alignment horizontal="center" vertical="center" wrapText="1"/>
    </xf>
    <xf numFmtId="0" fontId="29" fillId="11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wrapText="1"/>
    </xf>
    <xf numFmtId="0" fontId="12" fillId="0" borderId="17" xfId="0" applyFont="1" applyBorder="1" applyAlignment="1">
      <alignment horizontal="center" wrapText="1"/>
    </xf>
    <xf numFmtId="0" fontId="11" fillId="6" borderId="19" xfId="0" applyFont="1" applyFill="1" applyBorder="1" applyAlignment="1">
      <alignment horizontal="center" vertical="center"/>
    </xf>
    <xf numFmtId="0" fontId="11" fillId="6" borderId="20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textRotation="90" wrapText="1"/>
    </xf>
    <xf numFmtId="0" fontId="3" fillId="2" borderId="28" xfId="0" applyFont="1" applyFill="1" applyBorder="1" applyAlignment="1">
      <alignment horizontal="center" vertical="center" textRotation="90" wrapText="1"/>
    </xf>
    <xf numFmtId="0" fontId="2" fillId="16" borderId="0" xfId="0" applyFont="1" applyFill="1"/>
    <xf numFmtId="0" fontId="1" fillId="16" borderId="0" xfId="0" applyFont="1" applyFill="1"/>
    <xf numFmtId="0" fontId="27" fillId="4" borderId="30" xfId="0" applyFont="1" applyFill="1" applyBorder="1" applyAlignment="1">
      <alignment horizontal="center" vertical="center"/>
    </xf>
    <xf numFmtId="0" fontId="2" fillId="16" borderId="29" xfId="0" applyFont="1" applyFill="1" applyBorder="1" applyAlignment="1">
      <alignment vertical="center"/>
    </xf>
    <xf numFmtId="0" fontId="2" fillId="16" borderId="29" xfId="0" applyFont="1" applyFill="1" applyBorder="1"/>
    <xf numFmtId="0" fontId="30" fillId="16" borderId="29" xfId="0" applyFont="1" applyFill="1" applyBorder="1" applyAlignment="1">
      <alignment horizontal="center" vertical="center"/>
    </xf>
  </cellXfs>
  <cellStyles count="1">
    <cellStyle name="Normal" xfId="0" builtinId="0"/>
  </cellStyles>
  <dxfs count="34"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fgColor rgb="FFCCFF33"/>
          <bgColor rgb="FFCCFF33"/>
        </patternFill>
      </fill>
    </dxf>
    <dxf>
      <fill>
        <patternFill>
          <fgColor rgb="FFCCFF33"/>
          <bgColor rgb="FFCCFF33"/>
        </patternFill>
      </fill>
    </dxf>
    <dxf>
      <fill>
        <patternFill>
          <fgColor rgb="FFCCFF33"/>
          <bgColor rgb="FFCCFF33"/>
        </patternFill>
      </fill>
    </dxf>
    <dxf>
      <fill>
        <patternFill>
          <fgColor rgb="FFCCFF33"/>
          <bgColor rgb="FFCCFF33"/>
        </patternFill>
      </fill>
    </dxf>
    <dxf>
      <fill>
        <patternFill>
          <fgColor rgb="FFCCFF33"/>
          <bgColor rgb="FFCCFF33"/>
        </patternFill>
      </fill>
    </dxf>
    <dxf>
      <fill>
        <patternFill>
          <bgColor rgb="FFCCFF33"/>
        </patternFill>
      </fill>
    </dxf>
    <dxf>
      <fill>
        <patternFill>
          <bgColor rgb="FFCCFF33"/>
        </patternFill>
      </fill>
    </dxf>
    <dxf>
      <fill>
        <patternFill>
          <fgColor rgb="FFCCFF33"/>
          <bgColor rgb="FFCCFF33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8"/>
        </patternFill>
      </fill>
    </dxf>
    <dxf>
      <font>
        <b/>
        <i val="0"/>
        <color theme="0"/>
      </font>
      <fill>
        <patternFill>
          <bgColor theme="8"/>
        </patternFill>
      </fill>
    </dxf>
    <dxf>
      <font>
        <b/>
        <i val="0"/>
        <color theme="0"/>
      </font>
      <fill>
        <patternFill>
          <bgColor theme="8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8"/>
        </patternFill>
      </fill>
    </dxf>
    <dxf>
      <font>
        <b/>
        <i val="0"/>
        <color theme="0"/>
      </font>
      <fill>
        <patternFill>
          <bgColor theme="8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8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CCFF33"/>
        </patternFill>
      </fill>
    </dxf>
  </dxfs>
  <tableStyles count="0" defaultTableStyle="TableStyleMedium2" defaultPivotStyle="PivotStyleLight16"/>
  <colors>
    <mruColors>
      <color rgb="FFFFFF00"/>
      <color rgb="FFFFCC00"/>
      <color rgb="FFF0EA00"/>
      <color rgb="FFB3F200"/>
      <color rgb="FFF3E63B"/>
      <color rgb="FFE5D249"/>
      <color rgb="FFECCC46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5F3BB-6B0E-40D1-A3DD-540A6BEA5301}">
  <dimension ref="A1:R36"/>
  <sheetViews>
    <sheetView tabSelected="1" workbookViewId="0">
      <selection activeCell="I10" sqref="I10"/>
    </sheetView>
  </sheetViews>
  <sheetFormatPr defaultRowHeight="14.5" x14ac:dyDescent="0.35"/>
  <cols>
    <col min="1" max="1" width="4.453125" customWidth="1"/>
    <col min="2" max="2" width="5.54296875" style="14" customWidth="1"/>
    <col min="3" max="3" width="30.26953125" customWidth="1"/>
    <col min="4" max="4" width="26.453125" customWidth="1"/>
    <col min="5" max="5" width="11" style="1" bestFit="1" customWidth="1"/>
    <col min="6" max="6" width="12.453125" bestFit="1" customWidth="1"/>
    <col min="7" max="8" width="14" bestFit="1" customWidth="1"/>
    <col min="9" max="9" width="12.453125" bestFit="1" customWidth="1"/>
    <col min="10" max="10" width="11" bestFit="1" customWidth="1"/>
    <col min="11" max="11" width="11.453125" bestFit="1" customWidth="1"/>
    <col min="13" max="13" width="10.453125" bestFit="1" customWidth="1"/>
    <col min="15" max="15" width="9.54296875" bestFit="1" customWidth="1"/>
    <col min="16" max="16" width="12" customWidth="1"/>
    <col min="17" max="17" width="10.26953125" style="45" bestFit="1" customWidth="1"/>
  </cols>
  <sheetData>
    <row r="1" spans="1:17" ht="41.25" customHeight="1" x14ac:dyDescent="0.5">
      <c r="A1" s="55" t="s">
        <v>31</v>
      </c>
      <c r="B1" s="56"/>
      <c r="C1" s="56"/>
      <c r="D1" s="56"/>
      <c r="E1" s="56"/>
      <c r="F1" s="56"/>
      <c r="G1" s="56"/>
      <c r="H1" s="56"/>
      <c r="I1" s="57" t="s">
        <v>32</v>
      </c>
      <c r="J1" s="57"/>
      <c r="K1" s="57"/>
      <c r="L1" s="57"/>
      <c r="M1" s="57"/>
      <c r="N1" s="57"/>
      <c r="O1" s="57"/>
      <c r="P1" s="57"/>
      <c r="Q1" s="57"/>
    </row>
    <row r="2" spans="1:17" ht="32.25" customHeight="1" thickBot="1" x14ac:dyDescent="0.85">
      <c r="A2" s="58" t="s">
        <v>33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spans="1:17" ht="40.5" customHeight="1" thickTop="1" thickBot="1" x14ac:dyDescent="0.55000000000000004">
      <c r="A3" s="59" t="s">
        <v>34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1"/>
    </row>
    <row r="4" spans="1:17" s="8" customFormat="1" ht="43.5" customHeight="1" thickTop="1" thickBot="1" x14ac:dyDescent="0.7">
      <c r="A4" s="62" t="s">
        <v>64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</row>
    <row r="5" spans="1:17" ht="54.75" customHeight="1" thickTop="1" thickBot="1" x14ac:dyDescent="0.55000000000000004">
      <c r="D5" s="36" t="s">
        <v>35</v>
      </c>
      <c r="E5" s="38" t="s">
        <v>37</v>
      </c>
      <c r="F5" s="39" t="s">
        <v>38</v>
      </c>
      <c r="G5" s="40" t="s">
        <v>39</v>
      </c>
      <c r="H5" s="41" t="s">
        <v>40</v>
      </c>
      <c r="I5" s="38" t="s">
        <v>41</v>
      </c>
      <c r="J5" s="38" t="s">
        <v>42</v>
      </c>
      <c r="K5" s="39" t="s">
        <v>43</v>
      </c>
      <c r="L5" s="42"/>
      <c r="M5" s="42"/>
      <c r="N5" s="50" t="s">
        <v>21</v>
      </c>
      <c r="O5" s="51" t="s">
        <v>62</v>
      </c>
    </row>
    <row r="6" spans="1:17" ht="29.25" customHeight="1" thickTop="1" thickBot="1" x14ac:dyDescent="0.55000000000000004">
      <c r="A6" s="52" t="s">
        <v>27</v>
      </c>
      <c r="B6" s="74" t="s">
        <v>19</v>
      </c>
      <c r="C6" s="2"/>
      <c r="D6" s="9" t="s">
        <v>36</v>
      </c>
      <c r="E6" s="11">
        <v>45542</v>
      </c>
      <c r="F6" s="11">
        <v>45563</v>
      </c>
      <c r="G6" s="11">
        <v>45577</v>
      </c>
      <c r="H6" s="11">
        <v>45612</v>
      </c>
      <c r="I6" s="11">
        <v>44172</v>
      </c>
      <c r="J6" s="11">
        <v>45724</v>
      </c>
      <c r="K6" s="12">
        <v>45759</v>
      </c>
      <c r="L6" s="10" t="s">
        <v>28</v>
      </c>
      <c r="M6" s="37"/>
      <c r="N6" s="64" t="s">
        <v>55</v>
      </c>
      <c r="O6" s="64" t="s">
        <v>63</v>
      </c>
    </row>
    <row r="7" spans="1:17" ht="33.75" customHeight="1" thickTop="1" thickBot="1" x14ac:dyDescent="0.4">
      <c r="A7" s="53"/>
      <c r="B7" s="75"/>
      <c r="C7" s="22" t="s">
        <v>16</v>
      </c>
      <c r="D7" s="22" t="s">
        <v>17</v>
      </c>
      <c r="E7" s="23">
        <v>1</v>
      </c>
      <c r="F7" s="23">
        <v>2</v>
      </c>
      <c r="G7" s="23">
        <v>3</v>
      </c>
      <c r="H7" s="23">
        <v>4</v>
      </c>
      <c r="I7" s="23">
        <v>5</v>
      </c>
      <c r="J7" s="23">
        <v>6</v>
      </c>
      <c r="K7" s="24" t="s">
        <v>18</v>
      </c>
      <c r="L7" s="25" t="s">
        <v>29</v>
      </c>
      <c r="M7" s="20" t="s">
        <v>20</v>
      </c>
      <c r="N7" s="65"/>
      <c r="O7" s="65"/>
      <c r="P7" s="43" t="s">
        <v>44</v>
      </c>
      <c r="Q7" s="17" t="s">
        <v>56</v>
      </c>
    </row>
    <row r="8" spans="1:17" ht="43.5" customHeight="1" thickTop="1" thickBot="1" x14ac:dyDescent="0.55000000000000004">
      <c r="A8" s="54"/>
      <c r="B8" s="15">
        <v>1</v>
      </c>
      <c r="C8" s="7" t="s">
        <v>0</v>
      </c>
      <c r="D8" s="6" t="s">
        <v>4</v>
      </c>
      <c r="E8" s="29">
        <v>299</v>
      </c>
      <c r="F8" s="4">
        <v>289</v>
      </c>
      <c r="G8" s="4">
        <v>299</v>
      </c>
      <c r="H8" s="4">
        <v>300</v>
      </c>
      <c r="I8" s="4">
        <v>296</v>
      </c>
      <c r="J8" s="29" t="s">
        <v>24</v>
      </c>
      <c r="K8" s="32" t="s">
        <v>24</v>
      </c>
      <c r="L8" s="33"/>
      <c r="M8" s="34" t="e" cm="1">
        <f t="array" ref="M8">SUMPRODUCT(LARGE(E8:J8,{1,2,3,4,5,6}))</f>
        <v>#NUM!</v>
      </c>
      <c r="N8" s="19">
        <f>COUNT(E8:J8)</f>
        <v>5</v>
      </c>
      <c r="O8" s="19">
        <f>MAX(E8:J8)</f>
        <v>300</v>
      </c>
      <c r="P8" s="44">
        <f>SUM(E8:K8)</f>
        <v>1483</v>
      </c>
      <c r="Q8" s="47" t="s">
        <v>61</v>
      </c>
    </row>
    <row r="9" spans="1:17" ht="43.5" customHeight="1" thickTop="1" thickBot="1" x14ac:dyDescent="0.55000000000000004">
      <c r="A9" s="21"/>
      <c r="B9" s="26">
        <v>1</v>
      </c>
      <c r="C9" s="27" t="s">
        <v>7</v>
      </c>
      <c r="D9" s="28" t="s">
        <v>10</v>
      </c>
      <c r="E9" s="29">
        <v>297</v>
      </c>
      <c r="F9" s="4">
        <v>300</v>
      </c>
      <c r="G9" s="4">
        <v>146</v>
      </c>
      <c r="H9" s="4">
        <v>299</v>
      </c>
      <c r="I9" s="4">
        <v>297</v>
      </c>
      <c r="J9" s="29" t="s">
        <v>24</v>
      </c>
      <c r="K9" s="32" t="s">
        <v>24</v>
      </c>
      <c r="L9" s="33"/>
      <c r="M9" s="35" t="e" cm="1">
        <f t="array" ref="M9">SUMPRODUCT(LARGE(E9:J9,{1,2,3,4,5,6}))</f>
        <v>#NUM!</v>
      </c>
      <c r="N9" s="19">
        <f>COUNT(E9:J9)</f>
        <v>5</v>
      </c>
      <c r="O9" s="19">
        <f>MAX(E9:J9)</f>
        <v>300</v>
      </c>
      <c r="P9" s="44">
        <f>SUM(E9:K9)</f>
        <v>1339</v>
      </c>
      <c r="Q9" s="17" t="s">
        <v>50</v>
      </c>
    </row>
    <row r="10" spans="1:17" ht="43.5" customHeight="1" thickTop="1" thickBot="1" x14ac:dyDescent="0.55000000000000004">
      <c r="A10" s="21"/>
      <c r="B10" s="26">
        <v>1</v>
      </c>
      <c r="C10" s="27" t="s">
        <v>7</v>
      </c>
      <c r="D10" s="28" t="s">
        <v>11</v>
      </c>
      <c r="E10" s="29">
        <v>146</v>
      </c>
      <c r="F10" s="4">
        <v>288</v>
      </c>
      <c r="G10" s="4">
        <v>146</v>
      </c>
      <c r="H10" s="4">
        <v>299</v>
      </c>
      <c r="I10" s="29">
        <v>300</v>
      </c>
      <c r="J10" s="29" t="s">
        <v>24</v>
      </c>
      <c r="K10" s="32" t="s">
        <v>24</v>
      </c>
      <c r="L10" s="33"/>
      <c r="M10" s="35" t="e" cm="1">
        <f t="array" ref="M10">SUMPRODUCT(LARGE(E10:J10,{1,2,3,4,5,6}))</f>
        <v>#NUM!</v>
      </c>
      <c r="N10" s="19">
        <f>COUNT(E10:J10)</f>
        <v>5</v>
      </c>
      <c r="O10" s="19">
        <f>MAX(E10:J10)</f>
        <v>300</v>
      </c>
      <c r="P10" s="44">
        <f>SUM(E10:K10)</f>
        <v>1179</v>
      </c>
      <c r="Q10" s="17" t="s">
        <v>50</v>
      </c>
    </row>
    <row r="11" spans="1:17" ht="50.15" customHeight="1" thickTop="1" thickBot="1" x14ac:dyDescent="0.55000000000000004">
      <c r="A11" s="3">
        <v>1</v>
      </c>
      <c r="B11" s="26">
        <v>1</v>
      </c>
      <c r="C11" s="27" t="s">
        <v>0</v>
      </c>
      <c r="D11" s="28" t="s">
        <v>2</v>
      </c>
      <c r="E11" s="29">
        <v>298</v>
      </c>
      <c r="F11" s="29">
        <v>291</v>
      </c>
      <c r="G11" s="4">
        <v>298</v>
      </c>
      <c r="H11" s="4">
        <v>148</v>
      </c>
      <c r="I11" s="29">
        <v>147</v>
      </c>
      <c r="J11" s="29" t="s">
        <v>24</v>
      </c>
      <c r="K11" s="30" t="s">
        <v>24</v>
      </c>
      <c r="L11" s="31"/>
      <c r="M11" s="5" t="e" cm="1">
        <f t="array" ref="M11">SUMPRODUCT(LARGE(E11:J11,{1,2,3,4,5,6}))</f>
        <v>#NUM!</v>
      </c>
      <c r="N11" s="19">
        <f>COUNT(E11:J11)</f>
        <v>5</v>
      </c>
      <c r="O11" s="19">
        <f>MAX(E11:J11)</f>
        <v>298</v>
      </c>
      <c r="P11" s="44">
        <f>SUM(E11:K11)</f>
        <v>1182</v>
      </c>
      <c r="Q11" s="47" t="s">
        <v>61</v>
      </c>
    </row>
    <row r="12" spans="1:17" ht="50.15" customHeight="1" thickTop="1" thickBot="1" x14ac:dyDescent="0.55000000000000004">
      <c r="A12" s="3">
        <f>A11+1</f>
        <v>2</v>
      </c>
      <c r="B12" s="15">
        <v>1</v>
      </c>
      <c r="C12" s="7" t="s">
        <v>0</v>
      </c>
      <c r="D12" s="6" t="s">
        <v>5</v>
      </c>
      <c r="E12" s="4">
        <v>295</v>
      </c>
      <c r="F12" s="4">
        <v>297</v>
      </c>
      <c r="G12" s="4">
        <v>146</v>
      </c>
      <c r="H12" s="4">
        <v>148</v>
      </c>
      <c r="I12" s="4">
        <v>147</v>
      </c>
      <c r="J12" s="4" t="s">
        <v>24</v>
      </c>
      <c r="K12" s="13" t="s">
        <v>24</v>
      </c>
      <c r="L12" s="18"/>
      <c r="M12" s="5" t="e" cm="1">
        <f t="array" ref="M12">SUMPRODUCT(LARGE(E12:J12,{1,2,3,4,5,6}))</f>
        <v>#NUM!</v>
      </c>
      <c r="N12" s="19">
        <f>COUNT(E12:J12)</f>
        <v>5</v>
      </c>
      <c r="O12" s="19">
        <f>MAX(E12:J12)</f>
        <v>297</v>
      </c>
      <c r="P12" s="44">
        <f>SUM(E12:K12)</f>
        <v>1033</v>
      </c>
      <c r="Q12" s="47" t="s">
        <v>61</v>
      </c>
    </row>
    <row r="13" spans="1:17" ht="50.15" customHeight="1" thickTop="1" thickBot="1" x14ac:dyDescent="0.55000000000000004">
      <c r="A13" s="3">
        <f t="shared" ref="A13:A34" si="0">A12+1</f>
        <v>3</v>
      </c>
      <c r="B13" s="15">
        <v>1</v>
      </c>
      <c r="C13" s="7" t="s">
        <v>7</v>
      </c>
      <c r="D13" s="6" t="s">
        <v>13</v>
      </c>
      <c r="E13" s="4">
        <v>146</v>
      </c>
      <c r="F13" s="4">
        <v>284</v>
      </c>
      <c r="G13" s="4">
        <v>296</v>
      </c>
      <c r="H13" s="4">
        <v>284</v>
      </c>
      <c r="I13" s="4">
        <v>147</v>
      </c>
      <c r="J13" s="4" t="s">
        <v>24</v>
      </c>
      <c r="K13" s="13" t="s">
        <v>24</v>
      </c>
      <c r="L13" s="18"/>
      <c r="M13" s="5" t="e" cm="1">
        <f t="array" ref="M13">SUMPRODUCT(LARGE(E13:J13,{1,2,3,4,5,6}))</f>
        <v>#NUM!</v>
      </c>
      <c r="N13" s="19">
        <f>COUNT(E13:J13)</f>
        <v>5</v>
      </c>
      <c r="O13" s="19">
        <f>MAX(E13:J13)</f>
        <v>296</v>
      </c>
      <c r="P13" s="44">
        <f>SUM(E13:K13)</f>
        <v>1157</v>
      </c>
      <c r="Q13" s="17" t="s">
        <v>50</v>
      </c>
    </row>
    <row r="14" spans="1:17" ht="50.15" customHeight="1" thickTop="1" thickBot="1" x14ac:dyDescent="0.55000000000000004">
      <c r="A14" s="3">
        <f t="shared" si="0"/>
        <v>4</v>
      </c>
      <c r="B14" s="15">
        <v>1</v>
      </c>
      <c r="C14" s="7" t="s">
        <v>7</v>
      </c>
      <c r="D14" s="6" t="s">
        <v>12</v>
      </c>
      <c r="E14" s="4">
        <v>146</v>
      </c>
      <c r="F14" s="4">
        <v>298</v>
      </c>
      <c r="G14" s="4">
        <v>300</v>
      </c>
      <c r="H14" s="4" t="s">
        <v>24</v>
      </c>
      <c r="I14" s="4">
        <v>299</v>
      </c>
      <c r="J14" s="4" t="s">
        <v>24</v>
      </c>
      <c r="K14" s="13" t="s">
        <v>24</v>
      </c>
      <c r="L14" s="18"/>
      <c r="M14" s="5" t="e" cm="1">
        <f t="array" ref="M14">SUMPRODUCT(LARGE(E14:J14,{1,2,3,4,5,6}))</f>
        <v>#NUM!</v>
      </c>
      <c r="N14" s="19">
        <f>COUNT(E14:J14)</f>
        <v>4</v>
      </c>
      <c r="O14" s="19">
        <f>MAX(E14:J14)</f>
        <v>300</v>
      </c>
      <c r="P14" s="44">
        <f>SUM(E14:K14)</f>
        <v>1043</v>
      </c>
      <c r="Q14" s="17" t="s">
        <v>50</v>
      </c>
    </row>
    <row r="15" spans="1:17" ht="50.15" customHeight="1" thickTop="1" thickBot="1" x14ac:dyDescent="0.55000000000000004">
      <c r="A15" s="3">
        <f t="shared" si="0"/>
        <v>5</v>
      </c>
      <c r="B15" s="15">
        <v>1</v>
      </c>
      <c r="C15" s="7" t="s">
        <v>0</v>
      </c>
      <c r="D15" s="6" t="s">
        <v>30</v>
      </c>
      <c r="E15" s="4">
        <v>300</v>
      </c>
      <c r="F15" s="4">
        <v>292</v>
      </c>
      <c r="G15" s="4">
        <v>294</v>
      </c>
      <c r="H15" s="4" t="s">
        <v>24</v>
      </c>
      <c r="I15" s="4">
        <v>147</v>
      </c>
      <c r="J15" s="4" t="s">
        <v>24</v>
      </c>
      <c r="K15" s="13" t="s">
        <v>24</v>
      </c>
      <c r="L15" s="18"/>
      <c r="M15" s="5" t="e" cm="1">
        <f t="array" ref="M15">SUMPRODUCT(LARGE(E15:J15,{1,2,3,4,5,6}))</f>
        <v>#NUM!</v>
      </c>
      <c r="N15" s="19">
        <f>COUNT(E15:J15)</f>
        <v>4</v>
      </c>
      <c r="O15" s="19">
        <f>MAX(E15:J15)</f>
        <v>300</v>
      </c>
      <c r="P15" s="44">
        <f>SUM(E15:K15)</f>
        <v>1033</v>
      </c>
      <c r="Q15" s="47" t="s">
        <v>61</v>
      </c>
    </row>
    <row r="16" spans="1:17" ht="50.15" customHeight="1" thickTop="1" thickBot="1" x14ac:dyDescent="0.55000000000000004">
      <c r="A16" s="3">
        <f t="shared" si="0"/>
        <v>6</v>
      </c>
      <c r="B16" s="15">
        <v>1</v>
      </c>
      <c r="C16" s="7" t="s">
        <v>0</v>
      </c>
      <c r="D16" s="6" t="s">
        <v>1</v>
      </c>
      <c r="E16" s="4">
        <v>294</v>
      </c>
      <c r="F16" s="4">
        <v>299</v>
      </c>
      <c r="G16" s="4">
        <v>293</v>
      </c>
      <c r="H16" s="4" t="s">
        <v>24</v>
      </c>
      <c r="I16" s="4">
        <v>295</v>
      </c>
      <c r="J16" s="4" t="s">
        <v>24</v>
      </c>
      <c r="K16" s="13" t="s">
        <v>24</v>
      </c>
      <c r="L16" s="18"/>
      <c r="M16" s="5" t="e" cm="1">
        <f t="array" ref="M16">SUMPRODUCT(LARGE(E16:J16,{1,2,3,4,5,6}))</f>
        <v>#NUM!</v>
      </c>
      <c r="N16" s="19">
        <f>COUNT(E16:J16)</f>
        <v>4</v>
      </c>
      <c r="O16" s="19">
        <f>MAX(E16:J16)</f>
        <v>299</v>
      </c>
      <c r="P16" s="44">
        <f>SUM(E16:K16)</f>
        <v>1181</v>
      </c>
      <c r="Q16" s="47" t="s">
        <v>61</v>
      </c>
    </row>
    <row r="17" spans="1:18" ht="50.15" customHeight="1" thickTop="1" thickBot="1" x14ac:dyDescent="0.55000000000000004">
      <c r="A17" s="3">
        <f t="shared" si="0"/>
        <v>7</v>
      </c>
      <c r="B17" s="15">
        <v>1</v>
      </c>
      <c r="C17" s="7" t="s">
        <v>14</v>
      </c>
      <c r="D17" s="6" t="s">
        <v>15</v>
      </c>
      <c r="E17" s="4">
        <v>146</v>
      </c>
      <c r="F17" s="4" t="s">
        <v>24</v>
      </c>
      <c r="G17" s="4">
        <v>146</v>
      </c>
      <c r="H17" s="4">
        <v>148</v>
      </c>
      <c r="I17" s="4">
        <v>298</v>
      </c>
      <c r="J17" s="4" t="s">
        <v>24</v>
      </c>
      <c r="K17" s="13" t="s">
        <v>24</v>
      </c>
      <c r="L17" s="18"/>
      <c r="M17" s="5" t="e" cm="1">
        <f t="array" ref="M17">SUMPRODUCT(LARGE(E17:J17,{1,2,3,4,5,6}))</f>
        <v>#NUM!</v>
      </c>
      <c r="N17" s="19">
        <f>COUNT(E17:J17)</f>
        <v>4</v>
      </c>
      <c r="O17" s="19">
        <f>MAX(E17:J17)</f>
        <v>298</v>
      </c>
      <c r="P17" s="44">
        <f>SUM(E17:K17)</f>
        <v>738</v>
      </c>
      <c r="Q17" s="49" t="s">
        <v>49</v>
      </c>
    </row>
    <row r="18" spans="1:18" ht="50.15" customHeight="1" thickTop="1" thickBot="1" x14ac:dyDescent="0.55000000000000004">
      <c r="A18" s="3">
        <f t="shared" si="0"/>
        <v>8</v>
      </c>
      <c r="B18" s="15">
        <v>1</v>
      </c>
      <c r="C18" s="7" t="s">
        <v>7</v>
      </c>
      <c r="D18" s="6" t="s">
        <v>9</v>
      </c>
      <c r="E18" s="4">
        <v>296</v>
      </c>
      <c r="F18" s="4">
        <v>290</v>
      </c>
      <c r="G18" s="4">
        <v>146</v>
      </c>
      <c r="H18" s="4" t="s">
        <v>24</v>
      </c>
      <c r="I18" s="4">
        <v>147</v>
      </c>
      <c r="J18" s="4" t="s">
        <v>24</v>
      </c>
      <c r="K18" s="13" t="s">
        <v>24</v>
      </c>
      <c r="L18" s="18"/>
      <c r="M18" s="5" t="e" cm="1">
        <f t="array" ref="M18">SUMPRODUCT(LARGE(E18:J18,{1,2,3,4,5,6}))</f>
        <v>#NUM!</v>
      </c>
      <c r="N18" s="19">
        <f>COUNT(E18:J18)</f>
        <v>4</v>
      </c>
      <c r="O18" s="19">
        <f>MAX(E18:J18)</f>
        <v>296</v>
      </c>
      <c r="P18" s="44">
        <f>SUM(E18:K18)</f>
        <v>879</v>
      </c>
      <c r="Q18" s="17" t="s">
        <v>50</v>
      </c>
    </row>
    <row r="19" spans="1:18" ht="50.15" customHeight="1" thickTop="1" thickBot="1" x14ac:dyDescent="0.55000000000000004">
      <c r="A19" s="3">
        <f t="shared" si="0"/>
        <v>9</v>
      </c>
      <c r="B19" s="15">
        <v>1</v>
      </c>
      <c r="C19" s="7" t="s">
        <v>0</v>
      </c>
      <c r="D19" s="6" t="s">
        <v>3</v>
      </c>
      <c r="E19" s="4">
        <v>146</v>
      </c>
      <c r="F19" s="4">
        <v>143</v>
      </c>
      <c r="G19" s="4">
        <v>146</v>
      </c>
      <c r="H19" s="4">
        <v>148</v>
      </c>
      <c r="I19" s="4" t="s">
        <v>24</v>
      </c>
      <c r="J19" s="4" t="s">
        <v>24</v>
      </c>
      <c r="K19" s="13" t="s">
        <v>24</v>
      </c>
      <c r="L19" s="18"/>
      <c r="M19" s="5" t="e" cm="1">
        <f t="array" ref="M19">SUMPRODUCT(LARGE(E19:J19,{1,2,3,4,5,6}))</f>
        <v>#NUM!</v>
      </c>
      <c r="N19" s="19">
        <f>COUNT(E19:J19)</f>
        <v>4</v>
      </c>
      <c r="O19" s="19">
        <f>MAX(E19:J19)</f>
        <v>148</v>
      </c>
      <c r="P19" s="44">
        <f>SUM(E19:K19)</f>
        <v>583</v>
      </c>
      <c r="Q19" s="47" t="s">
        <v>61</v>
      </c>
    </row>
    <row r="20" spans="1:18" ht="50.15" customHeight="1" thickTop="1" thickBot="1" x14ac:dyDescent="0.55000000000000004">
      <c r="A20" s="3">
        <f t="shared" si="0"/>
        <v>10</v>
      </c>
      <c r="B20" s="15">
        <v>1</v>
      </c>
      <c r="C20" s="7" t="s">
        <v>14</v>
      </c>
      <c r="D20" s="6" t="s">
        <v>26</v>
      </c>
      <c r="E20" s="4">
        <v>146</v>
      </c>
      <c r="F20" s="4">
        <v>143</v>
      </c>
      <c r="G20" s="4">
        <v>146</v>
      </c>
      <c r="H20" s="4" t="s">
        <v>24</v>
      </c>
      <c r="I20" s="4">
        <v>147</v>
      </c>
      <c r="J20" s="4" t="s">
        <v>24</v>
      </c>
      <c r="K20" s="13" t="s">
        <v>24</v>
      </c>
      <c r="L20" s="18"/>
      <c r="M20" s="5" t="e" cm="1">
        <f t="array" ref="M20">SUMPRODUCT(LARGE(E20:J20,{1,2,3,4,5,6}))</f>
        <v>#NUM!</v>
      </c>
      <c r="N20" s="19">
        <f>COUNT(E20:J20)</f>
        <v>4</v>
      </c>
      <c r="O20" s="19">
        <f>MAX(E20:J20)</f>
        <v>147</v>
      </c>
      <c r="P20" s="44">
        <f>SUM(E20:K20)</f>
        <v>582</v>
      </c>
      <c r="Q20" s="49" t="s">
        <v>49</v>
      </c>
    </row>
    <row r="21" spans="1:18" ht="50.15" customHeight="1" thickTop="1" thickBot="1" x14ac:dyDescent="0.55000000000000004">
      <c r="A21" s="3">
        <f t="shared" si="0"/>
        <v>11</v>
      </c>
      <c r="B21" s="15">
        <v>1</v>
      </c>
      <c r="C21" s="7" t="s">
        <v>0</v>
      </c>
      <c r="D21" s="6" t="s">
        <v>6</v>
      </c>
      <c r="E21" s="4">
        <v>146</v>
      </c>
      <c r="F21" s="4">
        <v>296</v>
      </c>
      <c r="G21" s="4">
        <v>146</v>
      </c>
      <c r="H21" s="4" t="s">
        <v>24</v>
      </c>
      <c r="I21" s="4" t="s">
        <v>24</v>
      </c>
      <c r="J21" s="4" t="s">
        <v>24</v>
      </c>
      <c r="K21" s="13" t="s">
        <v>24</v>
      </c>
      <c r="L21" s="18"/>
      <c r="M21" s="5" t="e" cm="1">
        <f t="array" ref="M21">SUMPRODUCT(LARGE(E21:J21,{1,2,3,4,5,6}))</f>
        <v>#NUM!</v>
      </c>
      <c r="N21" s="19">
        <f>COUNT(E21:J21)</f>
        <v>3</v>
      </c>
      <c r="O21" s="19">
        <f>MAX(E21:J21)</f>
        <v>296</v>
      </c>
      <c r="P21" s="44">
        <f>SUM(E21:K21)</f>
        <v>588</v>
      </c>
      <c r="Q21" s="47" t="s">
        <v>61</v>
      </c>
    </row>
    <row r="22" spans="1:18" ht="50.15" customHeight="1" thickTop="1" thickBot="1" x14ac:dyDescent="0.55000000000000004">
      <c r="A22" s="3">
        <f t="shared" si="0"/>
        <v>12</v>
      </c>
      <c r="B22" s="15">
        <v>1</v>
      </c>
      <c r="C22" s="7" t="s">
        <v>7</v>
      </c>
      <c r="D22" s="6" t="s">
        <v>45</v>
      </c>
      <c r="E22" s="4">
        <v>146</v>
      </c>
      <c r="F22" s="4" t="s">
        <v>24</v>
      </c>
      <c r="G22" s="4">
        <v>295</v>
      </c>
      <c r="H22" s="4">
        <v>148</v>
      </c>
      <c r="I22" s="4" t="s">
        <v>24</v>
      </c>
      <c r="J22" s="4" t="s">
        <v>24</v>
      </c>
      <c r="K22" s="13" t="s">
        <v>24</v>
      </c>
      <c r="L22" s="18"/>
      <c r="M22" s="5" t="e" cm="1">
        <f t="array" ref="M22">SUMPRODUCT(LARGE(E22:J22,{1,2,3,4,5,6}))</f>
        <v>#NUM!</v>
      </c>
      <c r="N22" s="19">
        <f>COUNT(E22:J22)</f>
        <v>3</v>
      </c>
      <c r="O22" s="19">
        <f>MAX(E22:J22)</f>
        <v>295</v>
      </c>
      <c r="P22" s="44">
        <f>SUM(E22:K22)</f>
        <v>589</v>
      </c>
      <c r="Q22" s="68" t="s">
        <v>54</v>
      </c>
    </row>
    <row r="23" spans="1:18" ht="50.15" customHeight="1" thickTop="1" thickBot="1" x14ac:dyDescent="0.55000000000000004">
      <c r="A23" s="3">
        <f t="shared" si="0"/>
        <v>13</v>
      </c>
      <c r="B23" s="15">
        <v>1</v>
      </c>
      <c r="C23" s="7" t="s">
        <v>7</v>
      </c>
      <c r="D23" s="6" t="s">
        <v>8</v>
      </c>
      <c r="E23" s="4" t="s">
        <v>57</v>
      </c>
      <c r="F23" s="4">
        <v>293</v>
      </c>
      <c r="G23" s="4">
        <v>146</v>
      </c>
      <c r="H23" s="4" t="s">
        <v>24</v>
      </c>
      <c r="I23" s="4" t="s">
        <v>24</v>
      </c>
      <c r="J23" s="4" t="s">
        <v>24</v>
      </c>
      <c r="K23" s="13" t="s">
        <v>24</v>
      </c>
      <c r="L23" s="18"/>
      <c r="M23" s="5" t="e" cm="1">
        <f t="array" ref="M23">SUMPRODUCT(LARGE(E23:J23,{1,2,3,4,5,6}))</f>
        <v>#NUM!</v>
      </c>
      <c r="N23" s="19">
        <f>COUNT(E23:J23)</f>
        <v>2</v>
      </c>
      <c r="O23" s="19">
        <f>MAX(E23:J23)</f>
        <v>293</v>
      </c>
      <c r="P23" s="44">
        <f>SUM(E23:K23)</f>
        <v>439</v>
      </c>
      <c r="Q23" s="17" t="s">
        <v>50</v>
      </c>
    </row>
    <row r="24" spans="1:18" ht="50.15" customHeight="1" thickTop="1" thickBot="1" x14ac:dyDescent="0.55000000000000004">
      <c r="A24" s="3">
        <f t="shared" si="0"/>
        <v>14</v>
      </c>
      <c r="B24" s="15">
        <v>1</v>
      </c>
      <c r="C24" s="7" t="s">
        <v>48</v>
      </c>
      <c r="D24" s="6" t="s">
        <v>51</v>
      </c>
      <c r="E24" s="4" t="s">
        <v>24</v>
      </c>
      <c r="F24" s="4" t="s">
        <v>24</v>
      </c>
      <c r="G24" s="4" t="s">
        <v>24</v>
      </c>
      <c r="H24" s="4" t="s">
        <v>24</v>
      </c>
      <c r="I24" s="4">
        <v>147</v>
      </c>
      <c r="J24" s="4" t="s">
        <v>24</v>
      </c>
      <c r="K24" s="13" t="s">
        <v>24</v>
      </c>
      <c r="L24" s="18"/>
      <c r="M24" s="5" t="e" cm="1">
        <f t="array" ref="M24">SUMPRODUCT(LARGE(E24:J24,{1,2,3,4,5,6}))</f>
        <v>#NUM!</v>
      </c>
      <c r="N24" s="19">
        <f>COUNT(E24:J24)</f>
        <v>1</v>
      </c>
      <c r="O24" s="19">
        <f>MAX(E24:J24)</f>
        <v>147</v>
      </c>
      <c r="P24" s="44">
        <f>SUM(E24:K24)</f>
        <v>147</v>
      </c>
      <c r="Q24" s="48" t="s">
        <v>60</v>
      </c>
    </row>
    <row r="25" spans="1:18" ht="50.15" customHeight="1" thickTop="1" thickBot="1" x14ac:dyDescent="0.55000000000000004">
      <c r="A25" s="3">
        <f t="shared" si="0"/>
        <v>15</v>
      </c>
      <c r="B25" s="15">
        <v>1</v>
      </c>
      <c r="C25" s="7" t="s">
        <v>48</v>
      </c>
      <c r="D25" s="6" t="s">
        <v>52</v>
      </c>
      <c r="E25" s="4" t="s">
        <v>24</v>
      </c>
      <c r="F25" s="4" t="s">
        <v>24</v>
      </c>
      <c r="G25" s="4" t="s">
        <v>24</v>
      </c>
      <c r="H25" s="4" t="s">
        <v>24</v>
      </c>
      <c r="I25" s="4">
        <v>147</v>
      </c>
      <c r="J25" s="4" t="s">
        <v>24</v>
      </c>
      <c r="K25" s="13" t="s">
        <v>24</v>
      </c>
      <c r="L25" s="18"/>
      <c r="M25" s="5" t="e" cm="1">
        <f t="array" ref="M25">SUMPRODUCT(LARGE(E25:J25,{1,2,3,4,5,6}))</f>
        <v>#NUM!</v>
      </c>
      <c r="N25" s="19">
        <f>COUNT(E25:J25)</f>
        <v>1</v>
      </c>
      <c r="O25" s="19">
        <f>MAX(E25:J25)</f>
        <v>147</v>
      </c>
      <c r="P25" s="44">
        <f>SUM(E25:K25)</f>
        <v>147</v>
      </c>
      <c r="Q25" s="48" t="s">
        <v>60</v>
      </c>
    </row>
    <row r="26" spans="1:18" ht="50.15" customHeight="1" thickTop="1" thickBot="1" x14ac:dyDescent="0.55000000000000004">
      <c r="A26" s="3">
        <f t="shared" si="0"/>
        <v>16</v>
      </c>
      <c r="B26" s="15">
        <v>1</v>
      </c>
      <c r="C26" s="7" t="s">
        <v>7</v>
      </c>
      <c r="D26" s="6" t="s">
        <v>22</v>
      </c>
      <c r="E26" s="4" t="s">
        <v>24</v>
      </c>
      <c r="F26" s="4" t="s">
        <v>24</v>
      </c>
      <c r="G26" s="4">
        <v>146</v>
      </c>
      <c r="H26" s="4" t="s">
        <v>24</v>
      </c>
      <c r="I26" s="4" t="s">
        <v>24</v>
      </c>
      <c r="J26" s="4" t="s">
        <v>24</v>
      </c>
      <c r="K26" s="13" t="s">
        <v>24</v>
      </c>
      <c r="L26" s="18"/>
      <c r="M26" s="5" t="e" cm="1">
        <f t="array" ref="M26">SUMPRODUCT(LARGE(E26:J26,{1,2,3,4,5,6}))</f>
        <v>#NUM!</v>
      </c>
      <c r="N26" s="19">
        <f>COUNT(E26:J26)</f>
        <v>1</v>
      </c>
      <c r="O26" s="19">
        <f>MAX(E26:J26)</f>
        <v>146</v>
      </c>
      <c r="P26" s="44">
        <f>SUM(E26:K26)</f>
        <v>146</v>
      </c>
      <c r="Q26" s="66" t="s">
        <v>66</v>
      </c>
    </row>
    <row r="27" spans="1:18" ht="50.15" customHeight="1" thickTop="1" thickBot="1" x14ac:dyDescent="0.55000000000000004">
      <c r="A27" s="3">
        <f t="shared" si="0"/>
        <v>17</v>
      </c>
      <c r="B27" s="15">
        <v>1</v>
      </c>
      <c r="C27" s="7" t="s">
        <v>7</v>
      </c>
      <c r="D27" s="6" t="s">
        <v>46</v>
      </c>
      <c r="E27" s="4">
        <v>146</v>
      </c>
      <c r="F27" s="4" t="s">
        <v>24</v>
      </c>
      <c r="G27" s="4" t="s">
        <v>24</v>
      </c>
      <c r="H27" s="4" t="s">
        <v>24</v>
      </c>
      <c r="I27" s="4" t="s">
        <v>24</v>
      </c>
      <c r="J27" s="4" t="s">
        <v>24</v>
      </c>
      <c r="K27" s="13" t="s">
        <v>24</v>
      </c>
      <c r="L27" s="18"/>
      <c r="M27" s="5" t="e" cm="1">
        <f t="array" ref="M27">SUMPRODUCT(LARGE(E27:J27,{1,2,3,4,5,6}))</f>
        <v>#NUM!</v>
      </c>
      <c r="N27" s="19">
        <f>COUNT(E27:J27)</f>
        <v>1</v>
      </c>
      <c r="O27" s="19">
        <f>MAX(E27:J27)</f>
        <v>146</v>
      </c>
      <c r="P27" s="44">
        <f>SUM(E27:K27)</f>
        <v>146</v>
      </c>
      <c r="Q27" s="67" t="s">
        <v>67</v>
      </c>
    </row>
    <row r="28" spans="1:18" ht="50.15" customHeight="1" thickTop="1" thickBot="1" x14ac:dyDescent="0.55000000000000004">
      <c r="A28" s="3">
        <f t="shared" si="0"/>
        <v>18</v>
      </c>
      <c r="B28" s="15">
        <v>1</v>
      </c>
      <c r="C28" s="7" t="s">
        <v>7</v>
      </c>
      <c r="D28" s="6" t="s">
        <v>68</v>
      </c>
      <c r="E28" s="4" t="s">
        <v>24</v>
      </c>
      <c r="F28" s="4" t="s">
        <v>24</v>
      </c>
      <c r="G28" s="4" t="s">
        <v>24</v>
      </c>
      <c r="H28" s="4" t="s">
        <v>24</v>
      </c>
      <c r="I28" s="4" t="s">
        <v>24</v>
      </c>
      <c r="J28" s="4" t="s">
        <v>24</v>
      </c>
      <c r="K28" s="13" t="s">
        <v>24</v>
      </c>
      <c r="L28" s="18"/>
      <c r="M28" s="5" t="e" cm="1">
        <f t="array" ref="M28">SUMPRODUCT(LARGE(E28:J28,{1,2,3,4,5,6}))</f>
        <v>#NUM!</v>
      </c>
      <c r="N28" s="19">
        <f>COUNT(E28:J28)</f>
        <v>0</v>
      </c>
      <c r="O28" s="19">
        <f>MAX(E28:J28)</f>
        <v>0</v>
      </c>
      <c r="P28" s="44">
        <f>SUM(E28:K28)</f>
        <v>0</v>
      </c>
      <c r="Q28" s="16" t="s">
        <v>50</v>
      </c>
    </row>
    <row r="29" spans="1:18" ht="50.15" customHeight="1" thickTop="1" thickBot="1" x14ac:dyDescent="0.55000000000000004">
      <c r="A29" s="3">
        <f t="shared" si="0"/>
        <v>19</v>
      </c>
      <c r="B29" s="15">
        <v>1</v>
      </c>
      <c r="C29" s="7" t="s">
        <v>7</v>
      </c>
      <c r="D29" s="6" t="s">
        <v>47</v>
      </c>
      <c r="E29" s="4" t="s">
        <v>24</v>
      </c>
      <c r="F29" s="4" t="s">
        <v>24</v>
      </c>
      <c r="G29" s="4" t="s">
        <v>24</v>
      </c>
      <c r="H29" s="4" t="s">
        <v>24</v>
      </c>
      <c r="I29" s="4" t="s">
        <v>24</v>
      </c>
      <c r="J29" s="4" t="s">
        <v>24</v>
      </c>
      <c r="K29" s="13" t="s">
        <v>24</v>
      </c>
      <c r="L29" s="18"/>
      <c r="M29" s="5" t="e" cm="1">
        <f t="array" ref="M29">SUMPRODUCT(LARGE(E29:J29,{1,2,3,4,5,6}))</f>
        <v>#NUM!</v>
      </c>
      <c r="N29" s="19">
        <f>COUNT(E29:J29)</f>
        <v>0</v>
      </c>
      <c r="O29" s="19">
        <f>MAX(E29:J29)</f>
        <v>0</v>
      </c>
      <c r="P29" s="44">
        <f>SUM(E29:K29)</f>
        <v>0</v>
      </c>
      <c r="Q29" s="66"/>
    </row>
    <row r="30" spans="1:18" ht="50.15" customHeight="1" thickTop="1" thickBot="1" x14ac:dyDescent="0.55000000000000004">
      <c r="A30" s="3">
        <f t="shared" si="0"/>
        <v>20</v>
      </c>
      <c r="B30" s="69">
        <v>1</v>
      </c>
      <c r="C30" s="70" t="s">
        <v>0</v>
      </c>
      <c r="D30" s="71" t="s">
        <v>53</v>
      </c>
      <c r="E30" s="72" t="s">
        <v>24</v>
      </c>
      <c r="F30" s="72" t="s">
        <v>24</v>
      </c>
      <c r="G30" s="72" t="s">
        <v>24</v>
      </c>
      <c r="H30" s="72" t="s">
        <v>24</v>
      </c>
      <c r="I30" s="72" t="s">
        <v>24</v>
      </c>
      <c r="J30" s="72" t="s">
        <v>24</v>
      </c>
      <c r="K30" s="73" t="s">
        <v>24</v>
      </c>
      <c r="L30" s="18"/>
      <c r="M30" s="5" t="e" cm="1">
        <f t="array" ref="M30">SUMPRODUCT(LARGE(E30:J30,{1,2,3,4,5,6}))</f>
        <v>#NUM!</v>
      </c>
      <c r="N30" s="19">
        <f>COUNT(E30:J30)</f>
        <v>0</v>
      </c>
      <c r="O30" s="19">
        <f>MAX(E30:J30)</f>
        <v>0</v>
      </c>
      <c r="P30" s="44">
        <f>SUM(E30:K30)</f>
        <v>0</v>
      </c>
      <c r="Q30" s="46" t="s">
        <v>50</v>
      </c>
    </row>
    <row r="31" spans="1:18" ht="50.15" customHeight="1" thickTop="1" thickBot="1" x14ac:dyDescent="0.55000000000000004">
      <c r="A31" s="3">
        <f t="shared" si="0"/>
        <v>21</v>
      </c>
      <c r="B31" s="15"/>
      <c r="C31" s="7" t="s">
        <v>7</v>
      </c>
      <c r="D31" s="6" t="s">
        <v>23</v>
      </c>
      <c r="E31" s="4">
        <v>146</v>
      </c>
      <c r="F31" s="4" t="s">
        <v>24</v>
      </c>
      <c r="G31" s="4">
        <v>0</v>
      </c>
      <c r="H31" s="4" t="s">
        <v>24</v>
      </c>
      <c r="I31" s="4" t="s">
        <v>24</v>
      </c>
      <c r="J31" s="4" t="s">
        <v>24</v>
      </c>
      <c r="K31" s="13" t="s">
        <v>24</v>
      </c>
      <c r="L31" s="18"/>
      <c r="M31" s="5" t="e" cm="1">
        <f t="array" ref="M31">SUMPRODUCT(LARGE(E31:J31,{1,2,3,4,5,6}))</f>
        <v>#NUM!</v>
      </c>
      <c r="N31" s="19">
        <f>COUNT(E31:J31)</f>
        <v>2</v>
      </c>
      <c r="O31" s="19">
        <f>MAX(E31:J31)</f>
        <v>146</v>
      </c>
      <c r="P31" s="44">
        <f>SUM(E31:K31)</f>
        <v>146</v>
      </c>
      <c r="Q31" s="17" t="s">
        <v>65</v>
      </c>
      <c r="R31" s="45">
        <v>146</v>
      </c>
    </row>
    <row r="32" spans="1:18" ht="50.15" customHeight="1" thickTop="1" thickBot="1" x14ac:dyDescent="0.55000000000000004">
      <c r="A32" s="3">
        <f t="shared" si="0"/>
        <v>22</v>
      </c>
      <c r="B32" s="15"/>
      <c r="C32" s="7" t="s">
        <v>7</v>
      </c>
      <c r="D32" s="6" t="s">
        <v>59</v>
      </c>
      <c r="E32" s="4" t="s">
        <v>24</v>
      </c>
      <c r="F32" s="4" t="s">
        <v>24</v>
      </c>
      <c r="G32" s="4" t="s">
        <v>24</v>
      </c>
      <c r="H32" s="4" t="s">
        <v>24</v>
      </c>
      <c r="I32" s="4">
        <v>0</v>
      </c>
      <c r="J32" s="4" t="s">
        <v>24</v>
      </c>
      <c r="K32" s="13" t="s">
        <v>24</v>
      </c>
      <c r="L32" s="18"/>
      <c r="M32" s="5" t="e" cm="1">
        <f t="array" ref="M32">SUMPRODUCT(LARGE(E32:J32,{1,2,3,4,5,6}))</f>
        <v>#NUM!</v>
      </c>
      <c r="N32" s="19">
        <f>COUNT(E32:J32)</f>
        <v>1</v>
      </c>
      <c r="O32" s="19">
        <f>MAX(E32:J32)</f>
        <v>0</v>
      </c>
      <c r="P32" s="44">
        <f>SUM(E32:K32)</f>
        <v>0</v>
      </c>
      <c r="Q32" s="17" t="s">
        <v>65</v>
      </c>
      <c r="R32" s="45">
        <v>147</v>
      </c>
    </row>
    <row r="33" spans="1:17" ht="50.15" customHeight="1" thickTop="1" thickBot="1" x14ac:dyDescent="0.55000000000000004">
      <c r="A33" s="3">
        <f t="shared" si="0"/>
        <v>23</v>
      </c>
      <c r="B33" s="15"/>
      <c r="C33" s="7" t="s">
        <v>48</v>
      </c>
      <c r="D33" s="6" t="s">
        <v>58</v>
      </c>
      <c r="E33" s="4" t="s">
        <v>24</v>
      </c>
      <c r="F33" s="4" t="s">
        <v>24</v>
      </c>
      <c r="G33" s="4" t="s">
        <v>24</v>
      </c>
      <c r="H33" s="4" t="s">
        <v>24</v>
      </c>
      <c r="I33" s="4" t="s">
        <v>24</v>
      </c>
      <c r="J33" s="4" t="s">
        <v>24</v>
      </c>
      <c r="K33" s="13" t="s">
        <v>24</v>
      </c>
      <c r="L33" s="18"/>
      <c r="M33" s="5" t="e" cm="1">
        <f t="array" ref="M33">SUMPRODUCT(LARGE(E33:J33,{1,2,3,4,5,6}))</f>
        <v>#NUM!</v>
      </c>
      <c r="N33" s="19">
        <f>COUNT(E33:J33)</f>
        <v>0</v>
      </c>
      <c r="O33" s="19">
        <f>MAX(E33:J33)</f>
        <v>0</v>
      </c>
      <c r="P33" s="44">
        <f>SUM(E33:K33)</f>
        <v>0</v>
      </c>
      <c r="Q33" s="48" t="s">
        <v>60</v>
      </c>
    </row>
    <row r="34" spans="1:17" ht="50.15" customHeight="1" thickTop="1" thickBot="1" x14ac:dyDescent="0.55000000000000004">
      <c r="A34" s="3">
        <f t="shared" si="0"/>
        <v>24</v>
      </c>
      <c r="B34" s="69"/>
      <c r="C34" s="70" t="s">
        <v>7</v>
      </c>
      <c r="D34" s="71" t="s">
        <v>25</v>
      </c>
      <c r="E34" s="72" t="s">
        <v>24</v>
      </c>
      <c r="F34" s="72" t="s">
        <v>24</v>
      </c>
      <c r="G34" s="72" t="s">
        <v>24</v>
      </c>
      <c r="H34" s="72" t="s">
        <v>24</v>
      </c>
      <c r="I34" s="72" t="s">
        <v>24</v>
      </c>
      <c r="J34" s="72" t="s">
        <v>24</v>
      </c>
      <c r="K34" s="73" t="s">
        <v>24</v>
      </c>
      <c r="L34" s="18"/>
      <c r="M34" s="5" t="e" cm="1">
        <f t="array" ref="M34">SUMPRODUCT(LARGE(E34:J34,{1,2,3,4,5,6}))</f>
        <v>#NUM!</v>
      </c>
      <c r="N34" s="19">
        <f>COUNT(E34:J34)</f>
        <v>0</v>
      </c>
      <c r="O34" s="19">
        <f>MAX(E34:J34)</f>
        <v>0</v>
      </c>
      <c r="P34" s="44">
        <f>SUM(E34:K34)</f>
        <v>0</v>
      </c>
      <c r="Q34" s="17" t="s">
        <v>65</v>
      </c>
    </row>
    <row r="35" spans="1:17" ht="50.15" customHeight="1" thickTop="1" thickBot="1" x14ac:dyDescent="0.4">
      <c r="A35" s="78"/>
      <c r="B35" s="79"/>
      <c r="C35" s="80"/>
      <c r="D35" s="80"/>
      <c r="E35" s="81">
        <v>17</v>
      </c>
      <c r="F35" s="81">
        <v>16</v>
      </c>
      <c r="G35" s="81">
        <v>19</v>
      </c>
      <c r="H35" s="81">
        <v>9</v>
      </c>
      <c r="I35" s="81">
        <v>15</v>
      </c>
      <c r="J35" s="81"/>
      <c r="K35" s="81"/>
      <c r="L35" s="76"/>
      <c r="M35" s="76"/>
      <c r="N35" s="76"/>
      <c r="O35" s="76"/>
      <c r="P35" s="76"/>
      <c r="Q35" s="77"/>
    </row>
    <row r="36" spans="1:17" ht="15" thickTop="1" x14ac:dyDescent="0.35"/>
  </sheetData>
  <sheetProtection algorithmName="SHA-512" hashValue="nv4V7XB3qV6xp8WeWRwl6ZjqXu79in8Mw/D842Yo35J3vKs/lVIDKKdJ210XXiRamv0/UhFBmZgXBFsnXSLqrQ==" saltValue="2wIcGkyoj/ySyIEAEgO3jA==" spinCount="100000" sheet="1" objects="1" scenarios="1" selectLockedCells="1" selectUnlockedCells="1"/>
  <sortState xmlns:xlrd2="http://schemas.microsoft.com/office/spreadsheetml/2017/richdata2" ref="B8:Q34">
    <sortCondition descending="1" ref="M8:M34"/>
    <sortCondition descending="1" ref="N8:N34"/>
    <sortCondition descending="1" ref="O8:O34"/>
    <sortCondition descending="1" ref="P8:P34"/>
  </sortState>
  <mergeCells count="9">
    <mergeCell ref="A6:A8"/>
    <mergeCell ref="A1:H1"/>
    <mergeCell ref="I1:Q1"/>
    <mergeCell ref="A2:Q2"/>
    <mergeCell ref="A3:Q3"/>
    <mergeCell ref="A4:Q4"/>
    <mergeCell ref="N6:N7"/>
    <mergeCell ref="O6:O7"/>
    <mergeCell ref="B6:B7"/>
  </mergeCells>
  <conditionalFormatting sqref="B8:B34">
    <cfRule type="cellIs" dxfId="33" priority="63" operator="equal">
      <formula>1</formula>
    </cfRule>
  </conditionalFormatting>
  <conditionalFormatting sqref="E8:E10 I18:K34 E22:G34">
    <cfRule type="cellIs" dxfId="32" priority="27" operator="equal">
      <formula>0</formula>
    </cfRule>
    <cfRule type="cellIs" dxfId="31" priority="28" operator="between">
      <formula>100</formula>
      <formula>300</formula>
    </cfRule>
  </conditionalFormatting>
  <conditionalFormatting sqref="E24">
    <cfRule type="cellIs" dxfId="30" priority="39" operator="equal">
      <formula>"NS"</formula>
    </cfRule>
  </conditionalFormatting>
  <conditionalFormatting sqref="E11:G13">
    <cfRule type="cellIs" dxfId="29" priority="23" operator="equal">
      <formula>0</formula>
    </cfRule>
    <cfRule type="cellIs" dxfId="28" priority="24" operator="between">
      <formula>100</formula>
      <formula>300</formula>
    </cfRule>
  </conditionalFormatting>
  <conditionalFormatting sqref="E7:K7">
    <cfRule type="cellIs" dxfId="27" priority="45" operator="equal">
      <formula>0</formula>
    </cfRule>
    <cfRule type="cellIs" dxfId="26" priority="46" operator="between">
      <formula>100</formula>
      <formula>300</formula>
    </cfRule>
  </conditionalFormatting>
  <conditionalFormatting sqref="F8:G10 H8:H34">
    <cfRule type="containsText" dxfId="25" priority="29" operator="containsText" text="NS">
      <formula>NOT(ISERROR(SEARCH("NS",F8)))</formula>
    </cfRule>
    <cfRule type="cellIs" dxfId="24" priority="30" operator="equal">
      <formula>0</formula>
    </cfRule>
    <cfRule type="cellIs" dxfId="23" priority="31" operator="between">
      <formula>100</formula>
      <formula>300</formula>
    </cfRule>
  </conditionalFormatting>
  <conditionalFormatting sqref="F34:G34 I30:I34">
    <cfRule type="containsText" dxfId="22" priority="43" operator="containsText" text="NS">
      <formula>NOT(ISERROR(SEARCH("NS",F30)))</formula>
    </cfRule>
  </conditionalFormatting>
  <conditionalFormatting sqref="G11">
    <cfRule type="containsText" dxfId="21" priority="22" operator="containsText" text="NS">
      <formula>NOT(ISERROR(SEARCH("NS",G11)))</formula>
    </cfRule>
  </conditionalFormatting>
  <conditionalFormatting sqref="I8:I10">
    <cfRule type="cellIs" dxfId="20" priority="3" operator="equal">
      <formula>0</formula>
    </cfRule>
    <cfRule type="cellIs" dxfId="19" priority="4" operator="between">
      <formula>100</formula>
      <formula>300</formula>
    </cfRule>
  </conditionalFormatting>
  <conditionalFormatting sqref="I14">
    <cfRule type="containsText" dxfId="18" priority="19" operator="containsText" text="NS">
      <formula>NOT(ISERROR(SEARCH("NS",I14)))</formula>
    </cfRule>
  </conditionalFormatting>
  <conditionalFormatting sqref="I16">
    <cfRule type="containsText" dxfId="17" priority="16" operator="containsText" text="NS">
      <formula>NOT(ISERROR(SEARCH("NS",I16)))</formula>
    </cfRule>
  </conditionalFormatting>
  <conditionalFormatting sqref="I18 I21">
    <cfRule type="containsText" dxfId="16" priority="13" operator="containsText" text="NS">
      <formula>NOT(ISERROR(SEARCH("NS",I18)))</formula>
    </cfRule>
  </conditionalFormatting>
  <conditionalFormatting sqref="I11:K15">
    <cfRule type="cellIs" dxfId="15" priority="20" operator="equal">
      <formula>0</formula>
    </cfRule>
    <cfRule type="cellIs" dxfId="14" priority="21" operator="between">
      <formula>100</formula>
      <formula>300</formula>
    </cfRule>
  </conditionalFormatting>
  <conditionalFormatting sqref="I16:K17">
    <cfRule type="cellIs" dxfId="13" priority="17" operator="equal">
      <formula>0</formula>
    </cfRule>
    <cfRule type="cellIs" dxfId="12" priority="18" operator="between">
      <formula>100</formula>
      <formula>300</formula>
    </cfRule>
  </conditionalFormatting>
  <conditionalFormatting sqref="E14:G21">
    <cfRule type="cellIs" dxfId="11" priority="14" operator="equal">
      <formula>0</formula>
    </cfRule>
    <cfRule type="cellIs" dxfId="10" priority="15" operator="between">
      <formula>100</formula>
      <formula>300</formula>
    </cfRule>
  </conditionalFormatting>
  <conditionalFormatting sqref="C7:C34">
    <cfRule type="cellIs" dxfId="9" priority="161" stopIfTrue="1" operator="equal">
      <formula>1</formula>
    </cfRule>
    <cfRule type="expression" dxfId="8" priority="162">
      <formula>B7=1</formula>
    </cfRule>
    <cfRule type="colorScale" priority="163">
      <colorScale>
        <cfvo type="min"/>
        <cfvo type="max"/>
        <color rgb="FFCCFF33"/>
        <color rgb="FFCCFF33"/>
      </colorScale>
    </cfRule>
  </conditionalFormatting>
  <conditionalFormatting sqref="D7:D34">
    <cfRule type="expression" dxfId="7" priority="164">
      <formula>B7=1</formula>
    </cfRule>
    <cfRule type="colorScale" priority="165">
      <colorScale>
        <cfvo type="min"/>
        <cfvo type="max"/>
        <color rgb="FFCCFF33"/>
        <color rgb="FFCCFF33"/>
      </colorScale>
    </cfRule>
    <cfRule type="cellIs" dxfId="6" priority="166" stopIfTrue="1" operator="equal">
      <formula>1</formula>
    </cfRule>
    <cfRule type="colorScale" priority="167">
      <colorScale>
        <cfvo type="min"/>
        <cfvo type="max"/>
        <color rgb="FFCCFF33"/>
        <color rgb="FFCCFF33"/>
      </colorScale>
    </cfRule>
    <cfRule type="cellIs" dxfId="5" priority="168" stopIfTrue="1" operator="equal">
      <formula>1</formula>
    </cfRule>
    <cfRule type="colorScale" priority="169">
      <colorScale>
        <cfvo type="min"/>
        <cfvo type="max"/>
        <color rgb="FFCCFF33"/>
        <color rgb="FFCCFF33"/>
      </colorScale>
    </cfRule>
    <cfRule type="cellIs" dxfId="4" priority="170" stopIfTrue="1" operator="equal">
      <formula>1</formula>
    </cfRule>
    <cfRule type="colorScale" priority="171">
      <colorScale>
        <cfvo type="min"/>
        <cfvo type="max"/>
        <color rgb="FFCCFF33"/>
        <color rgb="FFCCFF33"/>
      </colorScale>
    </cfRule>
    <cfRule type="cellIs" dxfId="3" priority="172" stopIfTrue="1" operator="equal">
      <formula>1</formula>
    </cfRule>
    <cfRule type="colorScale" priority="173">
      <colorScale>
        <cfvo type="min"/>
        <cfvo type="max"/>
        <color rgb="FFCCFF33"/>
        <color rgb="FFCCFF33"/>
      </colorScale>
    </cfRule>
    <cfRule type="cellIs" dxfId="2" priority="174" stopIfTrue="1" operator="equal">
      <formula>1</formula>
    </cfRule>
  </conditionalFormatting>
  <conditionalFormatting sqref="J8:J10">
    <cfRule type="cellIs" dxfId="1" priority="1" operator="equal">
      <formula>0</formula>
    </cfRule>
    <cfRule type="cellIs" dxfId="0" priority="2" operator="between">
      <formula>100</formula>
      <formula>300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Donnie Keeton</dc:creator>
  <cp:lastModifiedBy>Donnie Keeton</cp:lastModifiedBy>
  <dcterms:created xsi:type="dcterms:W3CDTF">2024-11-20T16:22:13Z</dcterms:created>
  <dcterms:modified xsi:type="dcterms:W3CDTF">2024-12-16T18:35:34Z</dcterms:modified>
</cp:coreProperties>
</file>