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K:\6  25-26 KY SAF TM TRL - MASTER FOLDER DK\D  25-26 KY SAF Tm Trl  Point Standings\"/>
    </mc:Choice>
  </mc:AlternateContent>
  <xr:revisionPtr revIDLastSave="0" documentId="13_ncr:1_{E589B4A2-2F44-4CC8-A31B-73E6B415DEF2}" xr6:coauthVersionLast="47" xr6:coauthVersionMax="47" xr10:uidLastSave="{00000000-0000-0000-0000-000000000000}"/>
  <bookViews>
    <workbookView xWindow="38280" yWindow="-120" windowWidth="29040" windowHeight="15720" xr2:uid="{03F5DBFA-FF5B-456D-9EA8-DDAC40139F21}"/>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1" l="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9" i="1"/>
  <c r="W10" i="1"/>
  <c r="W11" i="1" s="1"/>
  <c r="W12" i="1" s="1"/>
  <c r="W13" i="1" s="1"/>
  <c r="W14" i="1" s="1"/>
  <c r="W15" i="1" s="1"/>
  <c r="W16" i="1" s="1"/>
  <c r="W17" i="1" s="1"/>
  <c r="W18" i="1" s="1"/>
  <c r="W19" i="1" s="1"/>
  <c r="W20" i="1" s="1"/>
  <c r="W21" i="1" s="1"/>
  <c r="W22" i="1" s="1"/>
  <c r="W23" i="1" s="1"/>
  <c r="W24" i="1" s="1"/>
  <c r="W25" i="1" s="1"/>
  <c r="W26" i="1" s="1"/>
  <c r="W27" i="1" s="1"/>
  <c r="W28" i="1" s="1"/>
  <c r="W29" i="1" s="1"/>
  <c r="W30" i="1" s="1"/>
  <c r="W31" i="1" s="1"/>
  <c r="W32" i="1" s="1"/>
  <c r="W33" i="1" s="1"/>
  <c r="W34" i="1" s="1"/>
  <c r="W35" i="1" s="1"/>
  <c r="W36" i="1" s="1"/>
  <c r="W37" i="1" s="1"/>
  <c r="W9" i="1"/>
  <c r="V74" i="1" a="1"/>
  <c r="V74" i="1" s="1"/>
  <c r="U74" i="1"/>
  <c r="T74" i="1"/>
  <c r="S74" i="1" a="1"/>
  <c r="S74" i="1" s="1"/>
  <c r="V47" i="1" a="1"/>
  <c r="V47" i="1" s="1"/>
  <c r="U47" i="1"/>
  <c r="T47" i="1"/>
  <c r="S47" i="1" a="1"/>
  <c r="S47" i="1" s="1"/>
  <c r="V69" i="1" a="1"/>
  <c r="V69" i="1" s="1"/>
  <c r="U69" i="1"/>
  <c r="T69" i="1"/>
  <c r="S69" i="1" a="1"/>
  <c r="S69" i="1" s="1"/>
  <c r="V45" i="1" a="1"/>
  <c r="V45" i="1" s="1"/>
  <c r="U45" i="1"/>
  <c r="T45" i="1"/>
  <c r="S45" i="1" a="1"/>
  <c r="S45" i="1" s="1"/>
  <c r="V44" i="1" a="1"/>
  <c r="V44" i="1" s="1"/>
  <c r="U44" i="1"/>
  <c r="T44" i="1"/>
  <c r="S44" i="1" a="1"/>
  <c r="S44" i="1" s="1"/>
  <c r="V22" i="1" a="1"/>
  <c r="V22" i="1" s="1"/>
  <c r="U22" i="1"/>
  <c r="T22" i="1"/>
  <c r="S22" i="1" a="1"/>
  <c r="S22" i="1" s="1"/>
  <c r="V21" i="1" a="1"/>
  <c r="V21" i="1" s="1"/>
  <c r="U21" i="1"/>
  <c r="T21" i="1"/>
  <c r="S21" i="1" a="1"/>
  <c r="S21" i="1" s="1"/>
  <c r="V42" i="1" a="1"/>
  <c r="V42" i="1" s="1"/>
  <c r="U42" i="1"/>
  <c r="T42" i="1"/>
  <c r="S42" i="1" a="1"/>
  <c r="S42" i="1" s="1"/>
  <c r="V40" i="1" a="1"/>
  <c r="V40" i="1" s="1"/>
  <c r="U40" i="1"/>
  <c r="T40" i="1"/>
  <c r="S40" i="1" a="1"/>
  <c r="S40" i="1" s="1"/>
  <c r="V62" i="1" a="1"/>
  <c r="V62" i="1" s="1"/>
  <c r="U62" i="1"/>
  <c r="T62" i="1"/>
  <c r="S62" i="1" a="1"/>
  <c r="S62" i="1" s="1"/>
  <c r="V38" i="1" a="1"/>
  <c r="V38" i="1" s="1"/>
  <c r="U38" i="1"/>
  <c r="T38" i="1"/>
  <c r="S38" i="1" a="1"/>
  <c r="S38" i="1" s="1"/>
  <c r="V61" i="1" a="1"/>
  <c r="V61" i="1" s="1"/>
  <c r="U61" i="1"/>
  <c r="T61" i="1"/>
  <c r="S61" i="1" a="1"/>
  <c r="S61" i="1" s="1"/>
  <c r="V20" i="1" a="1"/>
  <c r="V20" i="1" s="1"/>
  <c r="U20" i="1"/>
  <c r="T20" i="1"/>
  <c r="S20" i="1" a="1"/>
  <c r="S20" i="1" s="1"/>
  <c r="V18" i="1" a="1"/>
  <c r="V18" i="1" s="1"/>
  <c r="U18" i="1"/>
  <c r="T18" i="1"/>
  <c r="S18" i="1" a="1"/>
  <c r="S18" i="1" s="1"/>
  <c r="V17" i="1" a="1"/>
  <c r="V17" i="1" s="1"/>
  <c r="U17" i="1"/>
  <c r="T17" i="1"/>
  <c r="S17" i="1" a="1"/>
  <c r="S17" i="1" s="1"/>
  <c r="V12" i="1" a="1"/>
  <c r="V12" i="1" s="1"/>
  <c r="U12" i="1"/>
  <c r="T12" i="1"/>
  <c r="S12" i="1" a="1"/>
  <c r="S12" i="1" s="1"/>
  <c r="V8" i="1" a="1"/>
  <c r="V8" i="1" s="1"/>
  <c r="U8" i="1"/>
  <c r="T8" i="1"/>
  <c r="S8" i="1" a="1"/>
  <c r="S8" i="1" s="1"/>
  <c r="V9" i="1" a="1"/>
  <c r="V9" i="1" s="1"/>
  <c r="U9" i="1"/>
  <c r="T9" i="1"/>
  <c r="S9" i="1" a="1"/>
  <c r="S9" i="1" s="1"/>
  <c r="V53" i="1" a="1"/>
  <c r="V53" i="1" s="1"/>
  <c r="U53" i="1"/>
  <c r="T53" i="1"/>
  <c r="S53" i="1" a="1"/>
  <c r="S53" i="1" s="1"/>
  <c r="V33" i="1" a="1"/>
  <c r="V33" i="1" s="1"/>
  <c r="U33" i="1"/>
  <c r="T33" i="1"/>
  <c r="S33" i="1" a="1"/>
  <c r="S33" i="1" s="1"/>
  <c r="V52" i="1" a="1"/>
  <c r="V52" i="1" s="1"/>
  <c r="U52" i="1"/>
  <c r="T52" i="1"/>
  <c r="S52" i="1" a="1"/>
  <c r="S52" i="1" s="1"/>
  <c r="V28" i="1" a="1"/>
  <c r="V28" i="1" s="1"/>
  <c r="U28" i="1"/>
  <c r="T28" i="1"/>
  <c r="S28" i="1" a="1"/>
  <c r="S28" i="1" s="1"/>
  <c r="V30" i="1" a="1"/>
  <c r="V30" i="1" s="1"/>
  <c r="U30" i="1"/>
  <c r="T30" i="1"/>
  <c r="S30" i="1" a="1"/>
  <c r="S30" i="1" s="1"/>
  <c r="V26" i="1" a="1"/>
  <c r="V26" i="1" s="1"/>
  <c r="U26" i="1"/>
  <c r="T26" i="1"/>
  <c r="S26" i="1" a="1"/>
  <c r="S26" i="1" s="1"/>
  <c r="V49" i="1" a="1"/>
  <c r="V49" i="1" s="1"/>
  <c r="U49" i="1"/>
  <c r="T49" i="1"/>
  <c r="S49" i="1" a="1"/>
  <c r="S49" i="1" s="1"/>
  <c r="V71" i="1" a="1"/>
  <c r="V71" i="1" s="1"/>
  <c r="U71" i="1"/>
  <c r="T71" i="1"/>
  <c r="S71" i="1" a="1"/>
  <c r="S71" i="1" s="1"/>
  <c r="V46" i="1" a="1"/>
  <c r="V46" i="1" s="1"/>
  <c r="U46" i="1"/>
  <c r="T46" i="1"/>
  <c r="S46" i="1" a="1"/>
  <c r="S46" i="1" s="1"/>
  <c r="V34" i="1"/>
  <c r="V34" i="1" a="1"/>
  <c r="U34" i="1"/>
  <c r="T34" i="1"/>
  <c r="S34" i="1" a="1"/>
  <c r="S34" i="1" s="1"/>
  <c r="V19" i="1" a="1"/>
  <c r="V19" i="1" s="1"/>
  <c r="U19" i="1"/>
  <c r="T19" i="1"/>
  <c r="S19" i="1" a="1"/>
  <c r="S19" i="1" s="1"/>
  <c r="V31" i="1" a="1"/>
  <c r="V31" i="1" s="1"/>
  <c r="U31" i="1"/>
  <c r="T31" i="1"/>
  <c r="S31" i="1" a="1"/>
  <c r="S31" i="1" s="1"/>
  <c r="V63" i="1" a="1"/>
  <c r="V63" i="1" s="1"/>
  <c r="U63" i="1"/>
  <c r="T63" i="1"/>
  <c r="S63" i="1" a="1"/>
  <c r="S63" i="1" s="1"/>
  <c r="V16" i="1" a="1"/>
  <c r="V16" i="1" s="1"/>
  <c r="U16" i="1"/>
  <c r="T16" i="1"/>
  <c r="S16" i="1" a="1"/>
  <c r="S16" i="1" s="1"/>
  <c r="V13" i="1" a="1"/>
  <c r="V13" i="1" s="1"/>
  <c r="U13" i="1"/>
  <c r="T13" i="1"/>
  <c r="S13" i="1" a="1"/>
  <c r="S13" i="1" s="1"/>
  <c r="V15" i="1" a="1"/>
  <c r="V15" i="1" s="1"/>
  <c r="U15" i="1"/>
  <c r="T15" i="1"/>
  <c r="S15" i="1" a="1"/>
  <c r="S15" i="1" s="1"/>
  <c r="V23" i="1" a="1"/>
  <c r="V23" i="1" s="1"/>
  <c r="U23" i="1"/>
  <c r="T23" i="1"/>
  <c r="S23" i="1" a="1"/>
  <c r="S23" i="1" s="1"/>
  <c r="V37" i="1" a="1"/>
  <c r="V37" i="1" s="1"/>
  <c r="U37" i="1"/>
  <c r="T37" i="1"/>
  <c r="S37" i="1" a="1"/>
  <c r="S37" i="1" s="1"/>
  <c r="V35" i="1" a="1"/>
  <c r="V35" i="1" s="1"/>
  <c r="U35" i="1"/>
  <c r="T35" i="1"/>
  <c r="S35" i="1" a="1"/>
  <c r="S35" i="1" s="1"/>
  <c r="V11" i="1" a="1"/>
  <c r="V11" i="1" s="1"/>
  <c r="U11" i="1"/>
  <c r="T11" i="1"/>
  <c r="S11" i="1" a="1"/>
  <c r="S11" i="1" s="1"/>
  <c r="V43" i="1" a="1"/>
  <c r="V43" i="1" s="1"/>
  <c r="U43" i="1"/>
  <c r="T43" i="1"/>
  <c r="S43" i="1" a="1"/>
  <c r="S43" i="1" s="1"/>
  <c r="V14" i="1" a="1"/>
  <c r="V14" i="1" s="1"/>
  <c r="U14" i="1"/>
  <c r="T14" i="1"/>
  <c r="S14" i="1" a="1"/>
  <c r="S14" i="1" s="1"/>
  <c r="V29" i="1" a="1"/>
  <c r="V29" i="1" s="1"/>
  <c r="U29" i="1"/>
  <c r="T29" i="1"/>
  <c r="S29" i="1" a="1"/>
  <c r="S29" i="1" s="1"/>
  <c r="V10" i="1" a="1"/>
  <c r="V10" i="1" s="1"/>
  <c r="U10" i="1"/>
  <c r="T10" i="1"/>
  <c r="S10" i="1" a="1"/>
  <c r="S10" i="1" s="1"/>
  <c r="V27" i="1" a="1"/>
  <c r="V27" i="1" s="1"/>
  <c r="U27" i="1"/>
  <c r="T27" i="1"/>
  <c r="S27" i="1" a="1"/>
  <c r="S27" i="1" s="1"/>
  <c r="V41" i="1" a="1"/>
  <c r="V41" i="1" s="1"/>
  <c r="U41" i="1"/>
  <c r="T41" i="1"/>
  <c r="S41" i="1" a="1"/>
  <c r="S41" i="1" s="1"/>
  <c r="V25" i="1" a="1"/>
  <c r="V25" i="1" s="1"/>
  <c r="U25" i="1"/>
  <c r="T25" i="1"/>
  <c r="S25" i="1" a="1"/>
  <c r="S25" i="1" s="1"/>
  <c r="V32" i="1" a="1"/>
  <c r="V32" i="1" s="1"/>
  <c r="U32" i="1"/>
  <c r="T32" i="1"/>
  <c r="S32" i="1" a="1"/>
  <c r="S32" i="1" s="1"/>
  <c r="V24" i="1" a="1"/>
  <c r="V24" i="1" s="1"/>
  <c r="U24" i="1"/>
  <c r="T24" i="1"/>
  <c r="S24" i="1" a="1"/>
  <c r="S24" i="1" s="1"/>
  <c r="V73" i="1" a="1"/>
  <c r="V73" i="1" s="1"/>
  <c r="U73" i="1"/>
  <c r="T73" i="1"/>
  <c r="S73" i="1" a="1"/>
  <c r="S73" i="1" s="1"/>
  <c r="V72" i="1" a="1"/>
  <c r="V72" i="1" s="1"/>
  <c r="U72" i="1"/>
  <c r="T72" i="1"/>
  <c r="S72" i="1" a="1"/>
  <c r="S72" i="1" s="1"/>
  <c r="V70" i="1" a="1"/>
  <c r="V70" i="1" s="1"/>
  <c r="U70" i="1"/>
  <c r="T70" i="1"/>
  <c r="S70" i="1" a="1"/>
  <c r="S70" i="1" s="1"/>
  <c r="V82" i="1" a="1"/>
  <c r="V82" i="1" s="1"/>
  <c r="U82" i="1"/>
  <c r="T82" i="1"/>
  <c r="S82" i="1" a="1"/>
  <c r="S82" i="1" s="1"/>
  <c r="V79" i="1" a="1"/>
  <c r="V79" i="1" s="1"/>
  <c r="U79" i="1"/>
  <c r="T79" i="1"/>
  <c r="S79" i="1" a="1"/>
  <c r="S79" i="1" s="1"/>
  <c r="V81" i="1" a="1"/>
  <c r="V81" i="1" s="1"/>
  <c r="U81" i="1"/>
  <c r="T81" i="1"/>
  <c r="S81" i="1" a="1"/>
  <c r="S81" i="1" s="1"/>
  <c r="V80" i="1" a="1"/>
  <c r="V80" i="1" s="1"/>
  <c r="U80" i="1"/>
  <c r="T80" i="1"/>
  <c r="S80" i="1" a="1"/>
  <c r="S80" i="1" s="1"/>
  <c r="V64" i="1" a="1"/>
  <c r="V64" i="1" s="1"/>
  <c r="U64" i="1"/>
  <c r="T64" i="1"/>
  <c r="S64" i="1" a="1"/>
  <c r="S64" i="1" s="1"/>
  <c r="V66" i="1" a="1"/>
  <c r="V66" i="1" s="1"/>
  <c r="U66" i="1"/>
  <c r="T66" i="1"/>
  <c r="S66" i="1" a="1"/>
  <c r="S66" i="1" s="1"/>
  <c r="V65" i="1" a="1"/>
  <c r="V65" i="1" s="1"/>
  <c r="U65" i="1"/>
  <c r="T65" i="1"/>
  <c r="S65" i="1" a="1"/>
  <c r="S65" i="1" s="1"/>
  <c r="V67" i="1" a="1"/>
  <c r="V67" i="1" s="1"/>
  <c r="U67" i="1"/>
  <c r="T67" i="1"/>
  <c r="S67" i="1" a="1"/>
  <c r="S67" i="1" s="1"/>
  <c r="V68" i="1" a="1"/>
  <c r="V68" i="1" s="1"/>
  <c r="U68" i="1"/>
  <c r="T68" i="1"/>
  <c r="S68" i="1" a="1"/>
  <c r="S68" i="1" s="1"/>
  <c r="V39" i="1" a="1"/>
  <c r="V39" i="1" s="1"/>
  <c r="U39" i="1"/>
  <c r="T39" i="1"/>
  <c r="S39" i="1" a="1"/>
  <c r="S39" i="1" s="1"/>
  <c r="V60" i="1" a="1"/>
  <c r="V60" i="1" s="1"/>
  <c r="U60" i="1"/>
  <c r="T60" i="1"/>
  <c r="S60" i="1" a="1"/>
  <c r="S60" i="1" s="1"/>
  <c r="V59" i="1" a="1"/>
  <c r="V59" i="1" s="1"/>
  <c r="U59" i="1"/>
  <c r="T59" i="1"/>
  <c r="S59" i="1" a="1"/>
  <c r="S59" i="1" s="1"/>
  <c r="V78" i="1" a="1"/>
  <c r="V78" i="1" s="1"/>
  <c r="U78" i="1"/>
  <c r="T78" i="1"/>
  <c r="S78" i="1" a="1"/>
  <c r="S78" i="1" s="1"/>
  <c r="V77" i="1" a="1"/>
  <c r="V77" i="1" s="1"/>
  <c r="U77" i="1"/>
  <c r="T77" i="1"/>
  <c r="S77" i="1" a="1"/>
  <c r="S77" i="1" s="1"/>
  <c r="V58" i="1" a="1"/>
  <c r="V58" i="1" s="1"/>
  <c r="U58" i="1"/>
  <c r="T58" i="1"/>
  <c r="S58" i="1" a="1"/>
  <c r="S58" i="1" s="1"/>
  <c r="V36" i="1" a="1"/>
  <c r="V36" i="1" s="1"/>
  <c r="U36" i="1"/>
  <c r="T36" i="1"/>
  <c r="S36" i="1" a="1"/>
  <c r="S36" i="1" s="1"/>
  <c r="V57" i="1" a="1"/>
  <c r="V57" i="1" s="1"/>
  <c r="U57" i="1"/>
  <c r="T57" i="1"/>
  <c r="S57" i="1" a="1"/>
  <c r="S57" i="1" s="1"/>
  <c r="V56" i="1" a="1"/>
  <c r="V56" i="1" s="1"/>
  <c r="U56" i="1"/>
  <c r="T56" i="1"/>
  <c r="S56" i="1" a="1"/>
  <c r="S56" i="1" s="1"/>
  <c r="V55" i="1" a="1"/>
  <c r="V55" i="1" s="1"/>
  <c r="U55" i="1"/>
  <c r="T55" i="1"/>
  <c r="S55" i="1" a="1"/>
  <c r="S55" i="1" s="1"/>
  <c r="V54" i="1" a="1"/>
  <c r="V54" i="1" s="1"/>
  <c r="U54" i="1"/>
  <c r="T54" i="1"/>
  <c r="S54" i="1" a="1"/>
  <c r="S54" i="1" s="1"/>
  <c r="V50" i="1" a="1"/>
  <c r="V50" i="1" s="1"/>
  <c r="U50" i="1"/>
  <c r="T50" i="1"/>
  <c r="S50" i="1" a="1"/>
  <c r="S50" i="1" s="1"/>
  <c r="V51" i="1" a="1"/>
  <c r="V51" i="1" s="1"/>
  <c r="U51" i="1"/>
  <c r="T51" i="1"/>
  <c r="S51" i="1" a="1"/>
  <c r="S51" i="1" s="1"/>
  <c r="V75" i="1" a="1"/>
  <c r="V75" i="1" s="1"/>
  <c r="U75" i="1"/>
  <c r="T75" i="1"/>
  <c r="S75" i="1" a="1"/>
  <c r="S75" i="1" s="1"/>
  <c r="V76" i="1" a="1"/>
  <c r="V76" i="1" s="1"/>
  <c r="U76" i="1"/>
  <c r="T76" i="1"/>
  <c r="S76" i="1" a="1"/>
  <c r="S76" i="1" s="1"/>
  <c r="V48" i="1" a="1"/>
  <c r="V48" i="1" s="1"/>
  <c r="U48" i="1"/>
  <c r="T48" i="1"/>
  <c r="S48" i="1" a="1"/>
  <c r="S48" i="1" s="1"/>
  <c r="D82" i="1"/>
  <c r="C82" i="1"/>
  <c r="C62" i="1"/>
  <c r="D62" i="1"/>
  <c r="I83" i="1"/>
  <c r="C22" i="1"/>
  <c r="D22" i="1"/>
  <c r="C71" i="1"/>
  <c r="D71" i="1"/>
  <c r="D54" i="1" l="1"/>
  <c r="C54" i="1"/>
  <c r="C49" i="1"/>
  <c r="D49" i="1"/>
  <c r="C63" i="1"/>
  <c r="D63" i="1"/>
  <c r="H83" i="1"/>
  <c r="D76" i="1"/>
  <c r="D48" i="1"/>
  <c r="D75" i="1"/>
  <c r="D73" i="1"/>
  <c r="D56" i="1"/>
  <c r="D15" i="1"/>
  <c r="D18" i="1"/>
  <c r="D8" i="1"/>
  <c r="D50" i="1"/>
  <c r="D16" i="1"/>
  <c r="D35" i="1"/>
  <c r="D72" i="1"/>
  <c r="D51" i="1"/>
  <c r="D58" i="1"/>
  <c r="D39" i="1"/>
  <c r="D36" i="1"/>
  <c r="D13" i="1"/>
  <c r="D60" i="1"/>
  <c r="D26" i="1"/>
  <c r="D27" i="1"/>
  <c r="D9" i="1"/>
  <c r="D25" i="1"/>
  <c r="D37" i="1"/>
  <c r="D24" i="1"/>
  <c r="D43" i="1"/>
  <c r="D11" i="1"/>
  <c r="D57" i="1"/>
  <c r="D20" i="1"/>
  <c r="D17" i="1"/>
  <c r="D21" i="1"/>
  <c r="D23" i="1"/>
  <c r="D19" i="1"/>
  <c r="D14" i="1"/>
  <c r="D74" i="1"/>
  <c r="D46" i="1"/>
  <c r="D47" i="1"/>
  <c r="D70" i="1"/>
  <c r="D45" i="1"/>
  <c r="D44" i="1"/>
  <c r="D40" i="1"/>
  <c r="D42" i="1"/>
  <c r="D41" i="1"/>
  <c r="D81" i="1"/>
  <c r="D79" i="1"/>
  <c r="D80" i="1"/>
  <c r="D64" i="1"/>
  <c r="D66" i="1"/>
  <c r="D65" i="1"/>
  <c r="D67" i="1"/>
  <c r="D68" i="1"/>
  <c r="D38" i="1"/>
  <c r="D61" i="1"/>
  <c r="D59" i="1"/>
  <c r="D78" i="1"/>
  <c r="D77" i="1"/>
  <c r="D12" i="1"/>
  <c r="D55" i="1"/>
  <c r="D10" i="1"/>
  <c r="D34" i="1"/>
  <c r="D33" i="1"/>
  <c r="D30" i="1"/>
  <c r="D31" i="1"/>
  <c r="D29" i="1"/>
  <c r="D28" i="1"/>
  <c r="D32" i="1"/>
  <c r="D52" i="1"/>
  <c r="C76" i="1"/>
  <c r="C48" i="1"/>
  <c r="C75" i="1"/>
  <c r="C58" i="1"/>
  <c r="C20" i="1"/>
  <c r="C57" i="1"/>
  <c r="C77" i="1"/>
  <c r="C11" i="1"/>
  <c r="C52" i="1"/>
  <c r="C79" i="1" l="1"/>
  <c r="C74" i="1"/>
  <c r="C72" i="1"/>
  <c r="C73" i="1"/>
  <c r="C56" i="1"/>
  <c r="C61" i="1"/>
  <c r="C59" i="1"/>
  <c r="C60" i="1"/>
  <c r="C27" i="1"/>
  <c r="C26" i="1"/>
  <c r="C50" i="1"/>
  <c r="C51" i="1"/>
  <c r="C78" i="1"/>
  <c r="C81" i="1"/>
  <c r="C37" i="1"/>
  <c r="C25" i="1"/>
  <c r="C46" i="1"/>
  <c r="C24" i="1"/>
  <c r="C47" i="1"/>
  <c r="C23" i="1"/>
  <c r="C70" i="1"/>
  <c r="C44" i="1"/>
  <c r="C45" i="1"/>
  <c r="C43" i="1"/>
  <c r="C21" i="1"/>
  <c r="C40" i="1"/>
  <c r="C42" i="1"/>
  <c r="C80" i="1"/>
  <c r="C41" i="1"/>
  <c r="C65" i="1"/>
  <c r="C67" i="1"/>
  <c r="C64" i="1"/>
  <c r="C66" i="1"/>
  <c r="C68" i="1"/>
  <c r="C39" i="1"/>
  <c r="C38" i="1"/>
  <c r="C36" i="1"/>
  <c r="C13" i="1"/>
  <c r="C16" i="1"/>
  <c r="C19" i="1"/>
  <c r="C17" i="1"/>
  <c r="C12" i="1"/>
  <c r="C15" i="1"/>
  <c r="C14" i="1"/>
  <c r="C18" i="1"/>
  <c r="C55" i="1"/>
  <c r="C8" i="1"/>
  <c r="C9" i="1"/>
  <c r="C35" i="1"/>
  <c r="C10" i="1"/>
  <c r="C34" i="1"/>
  <c r="C33" i="1"/>
  <c r="C30" i="1"/>
  <c r="C28" i="1"/>
  <c r="C31" i="1"/>
  <c r="C32" i="1"/>
  <c r="C29" i="1"/>
  <c r="G83" i="1" l="1"/>
  <c r="R83" i="1" l="1"/>
  <c r="Q83" i="1"/>
  <c r="P83" i="1"/>
  <c r="O83" i="1"/>
  <c r="N83" i="1"/>
  <c r="M83" i="1"/>
  <c r="L83" i="1"/>
  <c r="K83" i="1"/>
  <c r="J83" i="1"/>
  <c r="K90"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<sst xmlns="http://schemas.openxmlformats.org/spreadsheetml/2006/main" count="953" uniqueCount="127">
  <si>
    <t>Team Names</t>
  </si>
  <si>
    <t>Most Events Fished</t>
  </si>
  <si>
    <t>dnf</t>
  </si>
  <si>
    <t>Cave Run Scot Crk</t>
  </si>
  <si>
    <t>Green River</t>
  </si>
  <si>
    <t>Barren River</t>
  </si>
  <si>
    <t xml:space="preserve">Taylorsville Possum </t>
  </si>
  <si>
    <t>Laurel Lake  Grove</t>
  </si>
  <si>
    <t>104/2025</t>
  </si>
  <si>
    <t>Cumberland Burnside</t>
  </si>
  <si>
    <t>Cumberland Halcomb</t>
  </si>
  <si>
    <t xml:space="preserve"> Best 2 Events</t>
  </si>
  <si>
    <t>Best 10 of 12 Events</t>
  </si>
  <si>
    <t>Nolin Lake   Moutadier</t>
  </si>
  <si>
    <t>Ohio Rv Pt Park</t>
  </si>
  <si>
    <t>Woods Creek</t>
  </si>
  <si>
    <t>Oh River Maysville</t>
  </si>
  <si>
    <t>Best Finish of 12 Events</t>
  </si>
  <si>
    <t>School Name</t>
  </si>
  <si>
    <t>Bentley Oldfield            Jase Cox</t>
  </si>
  <si>
    <t>Tate Hammons      Bryson Perez</t>
  </si>
  <si>
    <t>Brian Hamm             Raymond Hamm</t>
  </si>
  <si>
    <t>Chase Rogers  RoganAlderman</t>
  </si>
  <si>
    <t># Tms</t>
  </si>
  <si>
    <r>
      <t xml:space="preserve">Event Numbers shown in Yellow Indicates this is a </t>
    </r>
    <r>
      <rPr>
        <b/>
        <u/>
        <sz val="16"/>
        <color theme="0"/>
        <rFont val="Arial"/>
        <family val="2"/>
      </rPr>
      <t>High School &amp; KBF Junior 8th Grade &amp; Under</t>
    </r>
    <r>
      <rPr>
        <b/>
        <sz val="16"/>
        <color rgb="FFFFFF00"/>
        <rFont val="Arial"/>
        <family val="2"/>
      </rPr>
      <t xml:space="preserve"> Dual Event</t>
    </r>
  </si>
  <si>
    <t>2025/2026 KY SAF Tm Trl Schedule</t>
  </si>
  <si>
    <t>Waivers can be emailed to Donnie                                     at                          donnie@bassfederation.com                       or mail to                                 Donnie Keeton                                        1151 Brock Drive box 8          Carrollton, KY 41008</t>
  </si>
  <si>
    <t>Fishoff TBF</t>
  </si>
  <si>
    <r>
      <t xml:space="preserve">Attention ALL High School &amp; KBF Junior Teams:  All Teams must have submitted a Completely Filled out Liability Release Waiver on/Before </t>
    </r>
    <r>
      <rPr>
        <b/>
        <u/>
        <sz val="16"/>
        <color theme="0"/>
        <rFont val="Arial"/>
        <family val="2"/>
      </rPr>
      <t>September 13,2025</t>
    </r>
    <r>
      <rPr>
        <b/>
        <sz val="16"/>
        <color theme="0"/>
        <rFont val="Arial"/>
        <family val="2"/>
      </rPr>
      <t xml:space="preserve"> and turned in to Donnie Keeton to be Eligible to </t>
    </r>
    <r>
      <rPr>
        <b/>
        <u/>
        <sz val="16"/>
        <color theme="0"/>
        <rFont val="Arial"/>
        <family val="2"/>
      </rPr>
      <t>RECEIVE the 150 Bonus Points</t>
    </r>
    <r>
      <rPr>
        <b/>
        <sz val="16"/>
        <color theme="0"/>
        <rFont val="Arial"/>
        <family val="2"/>
      </rPr>
      <t xml:space="preserve">. 150 Bonus Pt will be Awarded to ALL       Teams that have the Waiver Received by Donnie ON/BEFORE Takeoff at the Cave Run Event on 9/13/2025:  Keep in Mind that the Cave Run Event is the ONLY event where a Team can EARN the Bonus Points. If for some reason YOU cannot compete at Cave Run, your Team must get the Waiver on file with Donnie in order to Receive the Bonus Points. This is a 1 Time offer   Each TEAM consist of 2 Students &amp; 1 Boat Captain.          If KY SAF Tm Trl Staff has </t>
    </r>
    <r>
      <rPr>
        <b/>
        <u/>
        <sz val="20"/>
        <color rgb="FFFF0000"/>
        <rFont val="Arial"/>
        <family val="2"/>
      </rPr>
      <t>NO submitted Waiver, Team CANNOT Compete!</t>
    </r>
  </si>
  <si>
    <t>2025-2026 Fish-Off Location   to be Announced May 30,2026 at Point Park at close of      Weigh-IN</t>
  </si>
  <si>
    <t xml:space="preserve">Powell Co HS                 SAF # 7001653          </t>
  </si>
  <si>
    <t xml:space="preserve">Rowan Co HS                SAF # 7002233            </t>
  </si>
  <si>
    <t xml:space="preserve">Scott Co  HS                  SAF # 7000730                        </t>
  </si>
  <si>
    <t xml:space="preserve">St. Xavier  HS                 SAF # 7000435                       </t>
  </si>
  <si>
    <t>Bath Co HS                    SAF # 7001615</t>
  </si>
  <si>
    <t>Fleming Co HS              SAF # 7002326</t>
  </si>
  <si>
    <t>Franklin Co HS              SAF # 7003231</t>
  </si>
  <si>
    <t>Grant Co HS                  SAF # 7003017</t>
  </si>
  <si>
    <t xml:space="preserve">Greenwood  HS             SAF #7003359                        </t>
  </si>
  <si>
    <t>MASON CO HS              SAF #7000680</t>
  </si>
  <si>
    <t xml:space="preserve">Morgan Co HS               SAF # 7002306          </t>
  </si>
  <si>
    <t>Jaydon Sizemore   Matthew Tincher</t>
  </si>
  <si>
    <t>Paxton Miller         Steven Blair</t>
  </si>
  <si>
    <t>Lincoln M. Wyatt Parker M. Meredith</t>
  </si>
  <si>
    <t>Treyton Cissna       Bryson McCann</t>
  </si>
  <si>
    <t>Kaiden Ruark        Maddox Lucas</t>
  </si>
  <si>
    <t>Emmalyn Vice        Bailey Swartz</t>
  </si>
  <si>
    <t>Brayden Roberts     Kolston Bratton</t>
  </si>
  <si>
    <t>Jeremiah Davis       landon Yawn</t>
  </si>
  <si>
    <t>Garrison Kinder     Braxton Fields</t>
  </si>
  <si>
    <t>Lexington Cath HS SAF # 7003409</t>
  </si>
  <si>
    <t>Madison Sou HS SAF 70000659</t>
  </si>
  <si>
    <t>Hunter Truesdell   Leyton Lennox</t>
  </si>
  <si>
    <t>Silas  Setters       Nathan Lucas</t>
  </si>
  <si>
    <t>Jace Adkins             Weston Terrill</t>
  </si>
  <si>
    <t>Carson Robinson Caroline Robinson</t>
  </si>
  <si>
    <t>Ava Adams                 Isaiah Adams</t>
  </si>
  <si>
    <t>Garrett Smallwood Conleigh Smallwood</t>
  </si>
  <si>
    <t>Waiver filed</t>
  </si>
  <si>
    <t xml:space="preserve">&lt;&lt;&lt;&lt;&lt;&lt;&lt;&lt;&lt;&lt;&lt;&lt;&lt;&lt;&lt;&lt;&lt;                     Waivers Filed </t>
  </si>
  <si>
    <r>
      <t xml:space="preserve">Brady Kramer                       Logan Crawford                         </t>
    </r>
    <r>
      <rPr>
        <b/>
        <sz val="14"/>
        <color rgb="FFFF0000"/>
        <rFont val="Arial"/>
        <family val="2"/>
      </rPr>
      <t>Alt</t>
    </r>
    <r>
      <rPr>
        <b/>
        <sz val="14"/>
        <color theme="1"/>
        <rFont val="Arial"/>
        <family val="2"/>
      </rPr>
      <t xml:space="preserve"> </t>
    </r>
    <r>
      <rPr>
        <b/>
        <sz val="14"/>
        <color rgb="FFFF0000"/>
        <rFont val="Arial"/>
        <family val="2"/>
      </rPr>
      <t>Bentley Crouch</t>
    </r>
  </si>
  <si>
    <t>Remington Mayberry  Lazarus Hall</t>
  </si>
  <si>
    <t>Jase Oliver                  Nolin Krantz</t>
  </si>
  <si>
    <t>Grant Co HS Tm                 SAF # 7003017</t>
  </si>
  <si>
    <t>Grant Co HS Tm                  SAF # 7003017</t>
  </si>
  <si>
    <t>Jackson Winchester     Maddox Griggs</t>
  </si>
  <si>
    <t>Malcolm Adwell     Austin Sullivan</t>
  </si>
  <si>
    <t>Dylan Poynter               Jake Turner</t>
  </si>
  <si>
    <t>Levi Irwin                   Devan Poland</t>
  </si>
  <si>
    <t>Barren Co HS              SAF # 7001348</t>
  </si>
  <si>
    <t>Burgin HS               SAF # 7000722</t>
  </si>
  <si>
    <t>Jackson Co HS          SAF # 3121</t>
  </si>
  <si>
    <t>Ryder Wyatt                Sawyer Wyatt</t>
  </si>
  <si>
    <t>Grayson Co HS     SAF # 700</t>
  </si>
  <si>
    <t>Owen Meridith     Jackson Polsten</t>
  </si>
  <si>
    <t>Scott Co HS               SAF # 7000730</t>
  </si>
  <si>
    <t>Colton  Lingrosso   Braydon Whitcomb</t>
  </si>
  <si>
    <t xml:space="preserve">                                                                                                                                                                                                                                                                                                                                                                                                                                                                                                                                                                                                                                                                                                                                                                                                                                                                                                                                                                                                                                                                                                                                                                                                                                                                                                                                                                                                                                                                                                                                                                                                                                                                                                                                                                                                                                                                                                                                                                                                                                                                                                                                                                                                                                                                                                                                                                                                                                                                                                                                                                                                                                                                                                                                                                                                                                                                                                                                                                                                                                                                                                                                                                                                                                                                                                                                                                                                                                                                                                                                                                                                                                                                                                                                                                                                                                                                                                                                                                                                                                                                                                                                                                                                                                                                                                                                                                                                                                                                                                                                                                                                                                                                                                                                                                                                                                                                                                                                                                                                                                                                                                                                                                                                                                                                                                                                                                                                                                                                                                                                                                                                                                                                                                                                                                                                           </t>
  </si>
  <si>
    <t>Barren Co HS                    SAF # 7001348</t>
  </si>
  <si>
    <t>Cole Winchester     Maddox Griggs</t>
  </si>
  <si>
    <t>East Carter HS       SAF # 700</t>
  </si>
  <si>
    <t>Tony Bruggeman             Alex Woodward</t>
  </si>
  <si>
    <t>Caleb Reece             James Passmore</t>
  </si>
  <si>
    <t>Brock Moore                      Luke Colson</t>
  </si>
  <si>
    <t>Hunter Lilly                   Kyle Lilly</t>
  </si>
  <si>
    <r>
      <t xml:space="preserve">Micah Mayes            </t>
    </r>
    <r>
      <rPr>
        <b/>
        <sz val="16"/>
        <color theme="1"/>
        <rFont val="Aptos Narrow"/>
        <family val="2"/>
        <scheme val="minor"/>
      </rPr>
      <t xml:space="preserve"> Casey Becknell-Dotson</t>
    </r>
  </si>
  <si>
    <t>Broox Ward                     Levi Young</t>
  </si>
  <si>
    <t>Jase Kelly                   Mason Davis</t>
  </si>
  <si>
    <t>Aiden Vance                 Alex Meither</t>
  </si>
  <si>
    <t>zeke Brock                  Brady Wells</t>
  </si>
  <si>
    <t>Samuel Archer      Daniel Mekelberg</t>
  </si>
  <si>
    <t>Owen Co HS          SAF # 7003103</t>
  </si>
  <si>
    <t>Waylyn Pasley         Talon Rice</t>
  </si>
  <si>
    <t>Cooper Sargent  Keagon Risner</t>
  </si>
  <si>
    <t>Trace Duvall              Gavin Wolfe</t>
  </si>
  <si>
    <t>Brody Ison               Carson Napier</t>
  </si>
  <si>
    <t>Westyn Downs     Waylin Herald</t>
  </si>
  <si>
    <t>Charlotte Fields       Silas Fields</t>
  </si>
  <si>
    <t>Kolbin Vickers              Eric Dezarn</t>
  </si>
  <si>
    <t>Jacob Gray             Thomas Powell</t>
  </si>
  <si>
    <t>Dustin Farmer               Lily Lavalee</t>
  </si>
  <si>
    <t>Jadyn Etherton       Josiah Etherton</t>
  </si>
  <si>
    <t>Wyatt Wehr               Nolan Cammack</t>
  </si>
  <si>
    <t>Noah Chasteen           Levi Krebs</t>
  </si>
  <si>
    <t>Robert Koch               Noah Morgan</t>
  </si>
  <si>
    <t>Marshall Smith   Garrett Bell</t>
  </si>
  <si>
    <t>Landon Adkins    Landon Elliott</t>
  </si>
  <si>
    <t>Jameson Warner       Otto Maddox</t>
  </si>
  <si>
    <t>Ethan Bates               Lucas Brooks</t>
  </si>
  <si>
    <t>Wyatt Perkins          Aiden Castle-Rowe</t>
  </si>
  <si>
    <t>Hunter Buttery                Eli Cowan</t>
  </si>
  <si>
    <t>Ryan Asher                Caleb Blair</t>
  </si>
  <si>
    <t xml:space="preserve">Ben Hill              Stetson Lewis     </t>
  </si>
  <si>
    <t>Alec Hardin                                             Ben Hill                                                                 ALT-Bentley Crouch</t>
  </si>
  <si>
    <t>Isaiah Adwell          Austin Sullivan</t>
  </si>
  <si>
    <t>Connor Kirkwood     Gray Weaver</t>
  </si>
  <si>
    <t>Carson Hefner          Brody Lucas</t>
  </si>
  <si>
    <t>JoshuaTrent Adkins               Jackson Smith</t>
  </si>
  <si>
    <t>Cody Gayhart          Lake Nobel</t>
  </si>
  <si>
    <t>David Aaron Mann      Xaiver Southwood</t>
  </si>
  <si>
    <t>Wayne Co HS        SAF # 7000306</t>
  </si>
  <si>
    <t>Tucker Smith                   Sawyer Wells</t>
  </si>
  <si>
    <t>Ethan Tatum                  Easton Hopkins</t>
  </si>
  <si>
    <t>Taj Saha                    Cooper Leith</t>
  </si>
  <si>
    <t>Braxton Skaggs                 Benton Kissinger</t>
  </si>
  <si>
    <t>Clayton Hagan                  Elijah Hagan</t>
  </si>
  <si>
    <r>
      <t>Mason Cooper                          Kason  Huber</t>
    </r>
    <r>
      <rPr>
        <b/>
        <sz val="14"/>
        <color rgb="FFFF0000"/>
        <rFont val="Aptos Narrow"/>
        <family val="2"/>
        <scheme val="minor"/>
      </rPr>
      <t xml:space="preserve">                                                  Alt: Jacob Applegate</t>
    </r>
    <r>
      <rPr>
        <b/>
        <sz val="14"/>
        <color theme="1"/>
        <rFont val="Aptos Narrow"/>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</si>
</sst>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45" x14ac:knownFonts="1">
    <font>
      <sz val="11"/>
      <color theme="1"/>
      <name val="Aptos Narrow"/>
      <family val="2"/>
      <scheme val="minor"/>
    </font>
    <font>
      <b/>
      <sz val="20"/>
      <color rgb="FFFFFF00"/>
      <name val="Arial"/>
      <family val="2"/>
    </font>
    <font>
      <b/>
      <sz val="10"/>
      <color theme="0"/>
      <name val="Arial"/>
      <family val="2"/>
    </font>
    <font>
      <b/>
      <sz val="11"/>
      <color theme="0"/>
      <name val="Arial"/>
      <family val="2"/>
    </font>
    <font>
      <b/>
      <sz val="20"/>
      <color theme="0"/>
      <name val="Arial"/>
      <family val="2"/>
    </font>
    <font>
      <b/>
      <sz val="16"/>
      <color rgb="FFFFFF00"/>
      <name val="Arial"/>
      <family val="2"/>
    </font>
    <font>
      <b/>
      <sz val="16"/>
      <color theme="0"/>
      <name val="Arial"/>
      <family val="2"/>
    </font>
    <font>
      <b/>
      <sz val="16"/>
      <color rgb="FF000000"/>
      <name val="Arial"/>
      <family val="2"/>
    </font>
    <font>
      <b/>
      <sz val="12"/>
      <color rgb="FFFFFF00"/>
      <name val="Arial"/>
      <family val="2"/>
    </font>
    <font>
      <b/>
      <sz val="16"/>
      <color rgb="FFFFFF00"/>
      <name val="Aptos Narrow"/>
      <family val="2"/>
      <scheme val="minor"/>
    </font>
    <font>
      <b/>
      <sz val="16"/>
      <color theme="1"/>
      <name val="Arial"/>
      <family val="2"/>
    </font>
    <font>
      <b/>
      <sz val="18"/>
      <name val="Arial"/>
      <family val="2"/>
    </font>
    <font>
      <b/>
      <sz val="8"/>
      <color theme="0"/>
      <name val="Arial"/>
      <family val="2"/>
    </font>
    <font>
      <b/>
      <sz val="18"/>
      <color theme="1"/>
      <name val="Aptos Narrow"/>
      <family val="2"/>
      <scheme val="minor"/>
    </font>
    <font>
      <b/>
      <sz val="18"/>
      <color theme="0" tint="-4.9989318521683403E-2"/>
      <name val="Arial"/>
      <family val="2"/>
    </font>
    <font>
      <b/>
      <sz val="18"/>
      <color theme="0"/>
      <name val="Arial"/>
      <family val="2"/>
    </font>
    <font>
      <b/>
      <sz val="22"/>
      <color rgb="FFFFFF00"/>
      <name val="Arial"/>
      <family val="2"/>
    </font>
    <font>
      <b/>
      <sz val="9"/>
      <color theme="0"/>
      <name val="Arial"/>
      <family val="2"/>
    </font>
    <font>
      <b/>
      <sz val="36"/>
      <color rgb="FFFFFF00"/>
      <name val="Arial"/>
      <family val="2"/>
    </font>
    <font>
      <b/>
      <u/>
      <sz val="16"/>
      <color theme="0"/>
      <name val="Arial"/>
      <family val="2"/>
    </font>
    <font>
      <b/>
      <i/>
      <u/>
      <sz val="18"/>
      <color rgb="FFFFFF00"/>
      <name val="Arial"/>
      <family val="2"/>
    </font>
    <font>
      <b/>
      <sz val="16"/>
      <color theme="6" tint="0.39997558519241921"/>
      <name val="Arial"/>
      <family val="2"/>
    </font>
    <font>
      <b/>
      <sz val="18"/>
      <color theme="5" tint="0.39997558519241921"/>
      <name val="Arial"/>
      <family val="2"/>
    </font>
    <font>
      <b/>
      <sz val="16"/>
      <color rgb="FF00B0F0"/>
      <name val="Arial"/>
      <family val="2"/>
    </font>
    <font>
      <b/>
      <sz val="10"/>
      <color rgb="FF00B0F0"/>
      <name val="Arial"/>
      <family val="2"/>
    </font>
    <font>
      <b/>
      <sz val="10"/>
      <color rgb="FFFFFF00"/>
      <name val="Arial"/>
      <family val="2"/>
    </font>
    <font>
      <b/>
      <sz val="10"/>
      <color theme="5" tint="0.39997558519241921"/>
      <name val="Arial"/>
      <family val="2"/>
    </font>
    <font>
      <b/>
      <sz val="10"/>
      <color theme="6" tint="0.39997558519241921"/>
      <name val="Arial"/>
      <family val="2"/>
    </font>
    <font>
      <b/>
      <sz val="14"/>
      <color rgb="FFE0EE26"/>
      <name val="Arial"/>
      <family val="2"/>
    </font>
    <font>
      <b/>
      <u/>
      <sz val="20"/>
      <color rgb="FFFF0000"/>
      <name val="Arial"/>
      <family val="2"/>
    </font>
    <font>
      <b/>
      <sz val="18"/>
      <color rgb="FF7DFF7D"/>
      <name val="Arial"/>
      <family val="2"/>
    </font>
    <font>
      <b/>
      <sz val="16"/>
      <color theme="1"/>
      <name val="Aptos Narrow"/>
      <family val="2"/>
      <scheme val="minor"/>
    </font>
    <font>
      <b/>
      <sz val="10"/>
      <color theme="1"/>
      <name val="Arial"/>
      <family val="2"/>
    </font>
    <font>
      <b/>
      <sz val="11"/>
      <color rgb="FFFFFF00"/>
      <name val="Aptos Narrow"/>
      <family val="2"/>
      <scheme val="minor"/>
    </font>
    <font>
      <b/>
      <sz val="11"/>
      <name val="Arial"/>
      <family val="2"/>
    </font>
    <font>
      <b/>
      <sz val="22"/>
      <color theme="0"/>
      <name val="Arial"/>
      <family val="2"/>
    </font>
    <font>
      <b/>
      <sz val="14"/>
      <color theme="1"/>
      <name val="Arial"/>
      <family val="2"/>
    </font>
    <font>
      <b/>
      <sz val="14"/>
      <color rgb="FFFF0000"/>
      <name val="Arial"/>
      <family val="2"/>
    </font>
    <font>
      <b/>
      <sz val="22"/>
      <color theme="1"/>
      <name val="Arial"/>
      <family val="2"/>
    </font>
    <font>
      <b/>
      <sz val="18"/>
      <name val="Aptos Narrow"/>
      <family val="2"/>
      <scheme val="minor"/>
    </font>
    <font>
      <b/>
      <sz val="16"/>
      <name val="Arial"/>
      <family val="2"/>
    </font>
    <font>
      <b/>
      <sz val="12"/>
      <name val="Aptos Narrow"/>
      <family val="2"/>
      <scheme val="minor"/>
    </font>
    <font>
      <b/>
      <sz val="14"/>
      <color theme="1"/>
      <name val="Aptos Narrow"/>
      <family val="2"/>
      <scheme val="minor"/>
    </font>
    <font>
      <b/>
      <sz val="14"/>
      <color rgb="FFFF0000"/>
      <name val="Aptos Narrow"/>
      <family val="2"/>
      <scheme val="minor"/>
    </font>
    <font>
      <b/>
      <sz val="24"/>
      <color rgb="FFFFFF00"/>
      <name val="Arial"/>
      <family val="2"/>
    </font>
  </fonts>
  <fills count="14">
    <fill>
      <patternFill patternType="none"/>
    </fill>
    <fill>
      <patternFill patternType="gray125"/>
    </fill>
    <fill>
      <patternFill patternType="solid">
        <fgColor theme="1"/>
        <bgColor indexed="64"/>
      </patternFill>
    </fill>
    <fill>
      <patternFill patternType="solid">
        <fgColor rgb="FF002060"/>
        <bgColor indexed="64"/>
      </patternFill>
    </fill>
    <fill>
      <patternFill patternType="solid">
        <fgColor rgb="FFCCFF33"/>
        <bgColor indexed="64"/>
      </patternFill>
    </fill>
    <fill>
      <patternFill patternType="solid">
        <fgColor theme="5" tint="0.79998168889431442"/>
        <bgColor rgb="FF000000"/>
      </patternFill>
    </fill>
    <fill>
      <patternFill patternType="solid">
        <fgColor rgb="FFC00000"/>
        <bgColor indexed="64"/>
      </patternFill>
    </fill>
    <fill>
      <patternFill patternType="solid">
        <fgColor rgb="FFCCFF66"/>
        <bgColor indexed="64"/>
      </patternFill>
    </fill>
    <fill>
      <patternFill patternType="solid">
        <fgColor rgb="FFFFCD2F"/>
        <bgColor indexed="64"/>
      </patternFill>
    </fill>
    <fill>
      <patternFill patternType="solid">
        <fgColor rgb="FF002060"/>
        <bgColor rgb="FF000000"/>
      </patternFill>
    </fill>
    <fill>
      <patternFill patternType="solid">
        <fgColor theme="4"/>
        <bgColor indexed="64"/>
      </patternFill>
    </fill>
    <fill>
      <patternFill patternType="solid">
        <fgColor theme="1"/>
        <bgColor rgb="FF000000"/>
      </patternFill>
    </fill>
    <fill>
      <patternFill patternType="solid">
        <fgColor theme="4" tint="0.79998168889431442"/>
        <bgColor indexed="64"/>
      </patternFill>
    </fill>
    <fill>
      <patternFill patternType="solid">
        <fgColor rgb="FFFFFF00"/>
        <bgColor indexed="64"/>
      </patternFill>
    </fill>
  </fills>
  <borders count="28">
    <border>
      <left/>
      <right/>
      <top/>
      <bottom/>
      <diagonal/>
    </border>
    <border>
      <left/>
      <right style="thick">
        <color rgb="FFC00000"/>
      </right>
      <top style="thick">
        <color rgb="FFC00000"/>
      </top>
      <bottom/>
      <diagonal/>
    </border>
    <border>
      <left style="thick">
        <color rgb="FFC00000"/>
      </left>
      <right style="thick">
        <color rgb="FFC00000"/>
      </right>
      <top/>
      <bottom style="thick">
        <color rgb="FFC00000"/>
      </bottom>
      <diagonal/>
    </border>
    <border>
      <left/>
      <right style="thick">
        <color rgb="FFC00000"/>
      </right>
      <top style="thick">
        <color rgb="FFC00000"/>
      </top>
      <bottom style="thick">
        <color rgb="FFC00000"/>
      </bottom>
      <diagonal/>
    </border>
    <border>
      <left style="thick">
        <color rgb="FFC00000"/>
      </left>
      <right style="thick">
        <color rgb="FFC00000"/>
      </right>
      <top style="thick">
        <color rgb="FFC00000"/>
      </top>
      <bottom style="thick">
        <color rgb="FFC00000"/>
      </bottom>
      <diagonal/>
    </border>
    <border>
      <left style="thick">
        <color rgb="FFFF0000"/>
      </left>
      <right style="thick">
        <color rgb="FFFF0000"/>
      </right>
      <top/>
      <bottom style="thick">
        <color rgb="FFFF0000"/>
      </bottom>
      <diagonal/>
    </border>
    <border>
      <left style="thick">
        <color rgb="FFFF0000"/>
      </left>
      <right style="thick">
        <color rgb="FFFF0000"/>
      </right>
      <top style="thick">
        <color rgb="FFFF0000"/>
      </top>
      <bottom style="thick">
        <color rgb="FFFF0000"/>
      </bottom>
      <diagonal/>
    </border>
    <border>
      <left/>
      <right style="thick">
        <color rgb="FFFF0000"/>
      </right>
      <top/>
      <bottom style="thick">
        <color rgb="FFFF0000"/>
      </bottom>
      <diagonal/>
    </border>
    <border>
      <left/>
      <right style="thick">
        <color rgb="FFFF0000"/>
      </right>
      <top style="thick">
        <color rgb="FFFF0000"/>
      </top>
      <bottom style="thick">
        <color rgb="FFFF0000"/>
      </bottom>
      <diagonal/>
    </border>
    <border>
      <left style="thick">
        <color rgb="FFC00000"/>
      </left>
      <right/>
      <top/>
      <bottom style="thick">
        <color rgb="FFC00000"/>
      </bottom>
      <diagonal/>
    </border>
    <border>
      <left/>
      <right style="thick">
        <color rgb="FFC00000"/>
      </right>
      <top/>
      <bottom style="thick">
        <color rgb="FFC00000"/>
      </bottom>
      <diagonal/>
    </border>
    <border>
      <left/>
      <right/>
      <top/>
      <bottom style="thick">
        <color rgb="FFCC6600"/>
      </bottom>
      <diagonal/>
    </border>
    <border>
      <left/>
      <right/>
      <top style="thick">
        <color rgb="FFC00000"/>
      </top>
      <bottom/>
      <diagonal/>
    </border>
    <border>
      <left/>
      <right/>
      <top/>
      <bottom style="thick">
        <color rgb="FFFF0000"/>
      </bottom>
      <diagonal/>
    </border>
    <border>
      <left style="thick">
        <color rgb="FFFF0000"/>
      </left>
      <right/>
      <top/>
      <bottom/>
      <diagonal/>
    </border>
    <border>
      <left style="thick">
        <color rgb="FFC00000"/>
      </left>
      <right/>
      <top style="thick">
        <color rgb="FFC00000"/>
      </top>
      <bottom/>
      <diagonal/>
    </border>
    <border>
      <left style="thick">
        <color rgb="FFC00000"/>
      </left>
      <right/>
      <top/>
      <bottom/>
      <diagonal/>
    </border>
    <border>
      <left/>
      <right style="thick">
        <color rgb="FFC00000"/>
      </right>
      <top/>
      <bottom/>
      <diagonal/>
    </border>
    <border>
      <left/>
      <right/>
      <top/>
      <bottom style="thick">
        <color rgb="FFC00000"/>
      </bottom>
      <diagonal/>
    </border>
    <border>
      <left style="thick">
        <color rgb="FFFF0000"/>
      </left>
      <right style="thick">
        <color rgb="FFFF0000"/>
      </right>
      <top style="thick">
        <color rgb="FFFF0000"/>
      </top>
      <bottom/>
      <diagonal/>
    </border>
    <border>
      <left/>
      <right/>
      <top style="thick">
        <color rgb="FFC00000"/>
      </top>
      <bottom style="thick">
        <color rgb="FFC00000"/>
      </bottom>
      <diagonal/>
    </border>
    <border>
      <left style="thick">
        <color rgb="FFFF0000"/>
      </left>
      <right/>
      <top/>
      <bottom style="thick">
        <color rgb="FFC00000"/>
      </bottom>
      <diagonal/>
    </border>
    <border>
      <left style="thick">
        <color rgb="FFC00000"/>
      </left>
      <right style="thick">
        <color rgb="FFC00000"/>
      </right>
      <top style="thick">
        <color rgb="FFC00000"/>
      </top>
      <bottom/>
      <diagonal/>
    </border>
    <border>
      <left style="thick">
        <color rgb="FFC00000"/>
      </left>
      <right/>
      <top style="thick">
        <color rgb="FFC00000"/>
      </top>
      <bottom style="thick">
        <color rgb="FFC00000"/>
      </bottom>
      <diagonal/>
    </border>
    <border>
      <left style="thick">
        <color rgb="FFFF0000"/>
      </left>
      <right style="thick">
        <color rgb="FFFF0000"/>
      </right>
      <top/>
      <bottom/>
      <diagonal/>
    </border>
    <border>
      <left style="thick">
        <color rgb="FFFF0000"/>
      </left>
      <right/>
      <top style="thick">
        <color rgb="FFFF0000"/>
      </top>
      <bottom/>
      <diagonal/>
    </border>
    <border>
      <left style="thick">
        <color rgb="FF002060"/>
      </left>
      <right style="thick">
        <color rgb="FF002060"/>
      </right>
      <top style="thick">
        <color rgb="FF002060"/>
      </top>
      <bottom/>
      <diagonal/>
    </border>
    <border>
      <left style="thick">
        <color rgb="FF002060"/>
      </left>
      <right style="thick">
        <color rgb="FF002060"/>
      </right>
      <top/>
      <bottom style="thick">
        <color rgb="FF002060"/>
      </bottom>
      <diagonal/>
    </border>
  </borders>
  <cellStyleXfs count="1">
    <xf numFmtId="0" fontId="0" fillId="0" borderId="0"/>
  </cellStyleXfs>
  <cellXfs count="97">
    <xf numFmtId="0" fontId="0" fillId="0" borderId="0" xfId="0"/>
    <xf numFmtId="0" fontId="7" fillId="5" borderId="4" xfId="0" applyFont="1" applyFill="1" applyBorder="1" applyAlignment="1">
      <alignment horizontal="center" vertical="center"/>
    </xf>
    <xf numFmtId="0" fontId="8" fillId="2" borderId="11" xfId="0" applyFont="1" applyFill="1" applyBorder="1" applyAlignment="1">
      <alignment vertical="center" wrapText="1"/>
    </xf>
    <xf numFmtId="0" fontId="0" fillId="3" borderId="0" xfId="0" applyFill="1"/>
    <xf numFmtId="0" fontId="11" fillId="0" borderId="4" xfId="0" applyFont="1" applyBorder="1" applyAlignment="1">
      <alignment horizontal="center" vertical="center"/>
    </xf>
    <xf numFmtId="164" fontId="2" fillId="3" borderId="5" xfId="0" applyNumberFormat="1" applyFont="1" applyFill="1" applyBorder="1" applyAlignment="1">
      <alignment vertical="center"/>
    </xf>
    <xf numFmtId="164" fontId="2" fillId="3" borderId="5" xfId="0" applyNumberFormat="1" applyFont="1" applyFill="1" applyBorder="1" applyAlignment="1">
      <alignment horizontal="center" vertical="center"/>
    </xf>
    <xf numFmtId="0" fontId="14" fillId="3" borderId="0" xfId="0" applyFont="1" applyFill="1" applyAlignment="1">
      <alignment horizontal="center" vertical="center"/>
    </xf>
    <xf numFmtId="164" fontId="2" fillId="3" borderId="7" xfId="0" applyNumberFormat="1" applyFont="1" applyFill="1" applyBorder="1" applyAlignment="1">
      <alignment vertical="center"/>
    </xf>
    <xf numFmtId="0" fontId="17" fillId="3" borderId="8"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0" fillId="2" borderId="15" xfId="0" applyFill="1" applyBorder="1"/>
    <xf numFmtId="0" fontId="0" fillId="2" borderId="12" xfId="0" applyFill="1" applyBorder="1"/>
    <xf numFmtId="0" fontId="3" fillId="2" borderId="12" xfId="0" applyFont="1" applyFill="1" applyBorder="1" applyAlignment="1">
      <alignment horizontal="center" wrapText="1"/>
    </xf>
    <xf numFmtId="0" fontId="12" fillId="9" borderId="2" xfId="0" applyFont="1" applyFill="1" applyBorder="1" applyAlignment="1">
      <alignment horizontal="center" vertical="center" wrapText="1"/>
    </xf>
    <xf numFmtId="0" fontId="12" fillId="9" borderId="0" xfId="0" applyFont="1" applyFill="1" applyAlignment="1">
      <alignment horizontal="center" vertical="center" wrapText="1"/>
    </xf>
    <xf numFmtId="1" fontId="18" fillId="6" borderId="19" xfId="0" applyNumberFormat="1" applyFont="1" applyFill="1" applyBorder="1" applyAlignment="1">
      <alignment horizontal="center" vertical="center"/>
    </xf>
    <xf numFmtId="0" fontId="18" fillId="6" borderId="19" xfId="0" applyFont="1" applyFill="1" applyBorder="1" applyAlignment="1">
      <alignment horizontal="center" vertical="center"/>
    </xf>
    <xf numFmtId="0" fontId="4" fillId="3" borderId="19" xfId="0" applyFont="1" applyFill="1" applyBorder="1" applyAlignment="1">
      <alignment horizontal="center" vertical="center"/>
    </xf>
    <xf numFmtId="0" fontId="11" fillId="0" borderId="2" xfId="0" applyFont="1" applyBorder="1" applyAlignment="1">
      <alignment horizontal="right" vertical="center" wrapText="1"/>
    </xf>
    <xf numFmtId="0" fontId="25" fillId="3" borderId="6"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5" fillId="3" borderId="6" xfId="0" applyFont="1" applyFill="1" applyBorder="1" applyAlignment="1">
      <alignment horizontal="center" vertical="center"/>
    </xf>
    <xf numFmtId="0" fontId="22" fillId="3" borderId="6" xfId="0" applyFont="1" applyFill="1" applyBorder="1" applyAlignment="1">
      <alignment horizontal="center" vertical="center"/>
    </xf>
    <xf numFmtId="0" fontId="21" fillId="3" borderId="6" xfId="0" applyFont="1" applyFill="1" applyBorder="1" applyAlignment="1">
      <alignment horizontal="center" vertical="center"/>
    </xf>
    <xf numFmtId="0" fontId="28" fillId="2" borderId="2" xfId="0" applyFont="1" applyFill="1" applyBorder="1" applyAlignment="1">
      <alignment horizontal="center" vertical="center"/>
    </xf>
    <xf numFmtId="0" fontId="28" fillId="2" borderId="9" xfId="0" applyFont="1" applyFill="1" applyBorder="1" applyAlignment="1">
      <alignment horizontal="center" vertical="center"/>
    </xf>
    <xf numFmtId="0" fontId="28" fillId="2" borderId="10" xfId="0" applyFont="1" applyFill="1" applyBorder="1" applyAlignment="1">
      <alignment horizontal="center" vertical="center"/>
    </xf>
    <xf numFmtId="0" fontId="24" fillId="3" borderId="8" xfId="0" applyFont="1" applyFill="1" applyBorder="1" applyAlignment="1">
      <alignment horizontal="center" vertical="center" wrapText="1"/>
    </xf>
    <xf numFmtId="1" fontId="23" fillId="3" borderId="8" xfId="0" applyNumberFormat="1" applyFont="1" applyFill="1" applyBorder="1" applyAlignment="1">
      <alignment horizontal="center" vertical="center"/>
    </xf>
    <xf numFmtId="0" fontId="7" fillId="5" borderId="3" xfId="0" applyFont="1" applyFill="1" applyBorder="1" applyAlignment="1">
      <alignment horizontal="center" vertical="center"/>
    </xf>
    <xf numFmtId="0" fontId="32" fillId="12" borderId="2" xfId="0" applyFont="1" applyFill="1" applyBorder="1" applyAlignment="1">
      <alignment horizontal="center" vertical="center" wrapText="1"/>
    </xf>
    <xf numFmtId="0" fontId="11" fillId="3" borderId="0" xfId="0" quotePrefix="1" applyFont="1" applyFill="1" applyAlignment="1">
      <alignment horizontal="center" vertical="center"/>
    </xf>
    <xf numFmtId="0" fontId="2" fillId="3" borderId="22" xfId="0" quotePrefix="1" applyFont="1" applyFill="1" applyBorder="1" applyAlignment="1">
      <alignment vertical="center" wrapText="1"/>
    </xf>
    <xf numFmtId="0" fontId="33" fillId="3" borderId="4" xfId="0" applyFont="1" applyFill="1" applyBorder="1" applyAlignment="1">
      <alignment horizontal="center" vertical="center"/>
    </xf>
    <xf numFmtId="0" fontId="11" fillId="7" borderId="2" xfId="0" applyFont="1" applyFill="1" applyBorder="1" applyAlignment="1">
      <alignment horizontal="center" vertical="center"/>
    </xf>
    <xf numFmtId="0" fontId="10" fillId="4" borderId="5" xfId="0" quotePrefix="1" applyFont="1" applyFill="1" applyBorder="1" applyAlignment="1">
      <alignment horizontal="center" vertical="center" wrapText="1"/>
    </xf>
    <xf numFmtId="0" fontId="17" fillId="3" borderId="4" xfId="0" quotePrefix="1" applyFont="1" applyFill="1" applyBorder="1" applyAlignment="1">
      <alignment horizontal="center" vertical="center" wrapText="1"/>
    </xf>
    <xf numFmtId="0" fontId="34" fillId="8" borderId="24" xfId="0" applyFont="1" applyFill="1" applyBorder="1" applyAlignment="1">
      <alignment horizontal="left" vertical="center" wrapText="1"/>
    </xf>
    <xf numFmtId="0" fontId="35" fillId="3" borderId="23" xfId="0" applyFont="1" applyFill="1" applyBorder="1" applyAlignment="1">
      <alignment horizontal="center" vertical="center"/>
    </xf>
    <xf numFmtId="0" fontId="6" fillId="3" borderId="0" xfId="0" applyFont="1" applyFill="1" applyAlignment="1">
      <alignment horizontal="center" vertical="center" wrapText="1"/>
    </xf>
    <xf numFmtId="0" fontId="13" fillId="0" borderId="4" xfId="0" applyFont="1" applyBorder="1" applyAlignment="1">
      <alignment horizontal="center" vertical="center" wrapText="1"/>
    </xf>
    <xf numFmtId="0" fontId="13" fillId="0" borderId="4" xfId="0" applyFont="1" applyBorder="1" applyAlignment="1">
      <alignment horizontal="right" vertical="center" wrapText="1"/>
    </xf>
    <xf numFmtId="0" fontId="11" fillId="7" borderId="4" xfId="0" applyFont="1" applyFill="1" applyBorder="1" applyAlignment="1">
      <alignment horizontal="center" vertical="center"/>
    </xf>
    <xf numFmtId="0" fontId="11" fillId="0" borderId="2" xfId="0" applyFont="1" applyBorder="1" applyAlignment="1">
      <alignment horizontal="center" vertical="center"/>
    </xf>
    <xf numFmtId="0" fontId="10" fillId="4" borderId="2" xfId="0" quotePrefix="1" applyFont="1" applyFill="1" applyBorder="1" applyAlignment="1">
      <alignment horizontal="center" vertical="center" wrapText="1"/>
    </xf>
    <xf numFmtId="0" fontId="11" fillId="7" borderId="5" xfId="0" applyFont="1" applyFill="1" applyBorder="1" applyAlignment="1">
      <alignment horizontal="center" vertical="center"/>
    </xf>
    <xf numFmtId="0" fontId="15" fillId="3" borderId="14" xfId="0" applyFont="1" applyFill="1" applyBorder="1" applyAlignment="1">
      <alignment horizontal="right" vertical="center" wrapText="1"/>
    </xf>
    <xf numFmtId="0" fontId="0" fillId="0" borderId="0" xfId="0" applyAlignment="1">
      <alignment horizontal="right"/>
    </xf>
    <xf numFmtId="0" fontId="10" fillId="0" borderId="4" xfId="0" applyFont="1" applyBorder="1" applyAlignment="1">
      <alignment horizontal="right" vertical="center" wrapText="1"/>
    </xf>
    <xf numFmtId="0" fontId="11" fillId="0" borderId="4" xfId="0" applyFont="1" applyBorder="1" applyAlignment="1">
      <alignment horizontal="right" vertical="center" wrapText="1"/>
    </xf>
    <xf numFmtId="0" fontId="13" fillId="0" borderId="2" xfId="0" applyFont="1" applyBorder="1" applyAlignment="1">
      <alignment horizontal="right" vertical="center" wrapText="1"/>
    </xf>
    <xf numFmtId="0" fontId="39" fillId="0" borderId="4" xfId="0" applyFont="1" applyBorder="1" applyAlignment="1">
      <alignment horizontal="right" vertical="center" wrapText="1"/>
    </xf>
    <xf numFmtId="0" fontId="0" fillId="2" borderId="16" xfId="0" applyFill="1" applyBorder="1" applyAlignment="1">
      <alignment horizontal="center"/>
    </xf>
    <xf numFmtId="0" fontId="0" fillId="2" borderId="0" xfId="0" applyFill="1" applyAlignment="1">
      <alignment horizontal="center"/>
    </xf>
    <xf numFmtId="0" fontId="0" fillId="2" borderId="17" xfId="0" applyFill="1" applyBorder="1" applyAlignment="1">
      <alignment horizontal="center"/>
    </xf>
    <xf numFmtId="0" fontId="0" fillId="2" borderId="9" xfId="0" applyFill="1" applyBorder="1" applyAlignment="1">
      <alignment horizontal="center"/>
    </xf>
    <xf numFmtId="0" fontId="0" fillId="2" borderId="18" xfId="0" applyFill="1" applyBorder="1" applyAlignment="1">
      <alignment horizontal="center"/>
    </xf>
    <xf numFmtId="0" fontId="0" fillId="2" borderId="10" xfId="0" applyFill="1" applyBorder="1" applyAlignment="1">
      <alignment horizontal="center"/>
    </xf>
    <xf numFmtId="0" fontId="9" fillId="3" borderId="0" xfId="0" applyFont="1" applyFill="1" applyAlignment="1">
      <alignment horizontal="center" wrapText="1"/>
    </xf>
    <xf numFmtId="0" fontId="16" fillId="10" borderId="13" xfId="0" applyFont="1" applyFill="1" applyBorder="1" applyAlignment="1">
      <alignment horizontal="center"/>
    </xf>
    <xf numFmtId="0" fontId="20" fillId="2" borderId="0" xfId="0" applyFont="1" applyFill="1" applyAlignment="1">
      <alignment horizontal="center" vertical="center" wrapText="1"/>
    </xf>
    <xf numFmtId="0" fontId="20" fillId="2" borderId="17"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38" fillId="13" borderId="26" xfId="0" applyFont="1" applyFill="1" applyBorder="1" applyAlignment="1">
      <alignment horizontal="center" vertical="center"/>
    </xf>
    <xf numFmtId="0" fontId="38" fillId="13" borderId="27" xfId="0" applyFont="1" applyFill="1" applyBorder="1" applyAlignment="1">
      <alignment horizontal="center" vertical="center"/>
    </xf>
    <xf numFmtId="0" fontId="13" fillId="3" borderId="23"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5" fillId="3" borderId="20" xfId="0" applyFont="1" applyFill="1" applyBorder="1" applyAlignment="1">
      <alignment horizontal="center" vertical="center"/>
    </xf>
    <xf numFmtId="0" fontId="15" fillId="3" borderId="3" xfId="0" applyFont="1" applyFill="1" applyBorder="1" applyAlignment="1">
      <alignment horizontal="center" vertical="center"/>
    </xf>
    <xf numFmtId="0" fontId="30" fillId="3" borderId="14" xfId="0" applyFont="1" applyFill="1" applyBorder="1" applyAlignment="1">
      <alignment horizontal="center" vertical="center" wrapText="1"/>
    </xf>
    <xf numFmtId="0" fontId="30" fillId="3" borderId="0" xfId="0" applyFont="1" applyFill="1" applyAlignment="1">
      <alignment horizontal="center" vertical="center" wrapText="1"/>
    </xf>
    <xf numFmtId="0" fontId="30" fillId="3" borderId="21" xfId="0" applyFont="1" applyFill="1" applyBorder="1" applyAlignment="1">
      <alignment horizontal="center" vertical="center" wrapText="1"/>
    </xf>
    <xf numFmtId="0" fontId="30" fillId="3" borderId="18" xfId="0" applyFont="1" applyFill="1" applyBorder="1" applyAlignment="1">
      <alignment horizontal="center" vertical="center" wrapText="1"/>
    </xf>
    <xf numFmtId="0" fontId="6" fillId="11" borderId="15" xfId="0" applyFont="1" applyFill="1" applyBorder="1" applyAlignment="1">
      <alignment horizontal="center" vertical="center" wrapText="1"/>
    </xf>
    <xf numFmtId="0" fontId="6" fillId="11" borderId="12" xfId="0" applyFont="1" applyFill="1" applyBorder="1" applyAlignment="1">
      <alignment horizontal="center" vertical="center" wrapText="1"/>
    </xf>
    <xf numFmtId="0" fontId="6" fillId="11" borderId="1" xfId="0" applyFont="1" applyFill="1" applyBorder="1" applyAlignment="1">
      <alignment horizontal="center" vertical="center" wrapText="1"/>
    </xf>
    <xf numFmtId="0" fontId="6" fillId="11" borderId="9" xfId="0" applyFont="1" applyFill="1" applyBorder="1" applyAlignment="1">
      <alignment horizontal="center" vertical="center" wrapText="1"/>
    </xf>
    <xf numFmtId="0" fontId="6" fillId="11" borderId="18" xfId="0" applyFont="1" applyFill="1" applyBorder="1" applyAlignment="1">
      <alignment horizontal="center" vertical="center" wrapText="1"/>
    </xf>
    <xf numFmtId="0" fontId="6" fillId="11" borderId="10" xfId="0" applyFont="1" applyFill="1" applyBorder="1" applyAlignment="1">
      <alignment horizontal="center" vertical="center" wrapText="1"/>
    </xf>
    <xf numFmtId="0" fontId="5" fillId="6" borderId="12" xfId="0" applyFont="1" applyFill="1" applyBorder="1" applyAlignment="1">
      <alignment horizontal="center" wrapText="1"/>
    </xf>
    <xf numFmtId="0" fontId="5" fillId="6" borderId="0" xfId="0" applyFont="1" applyFill="1" applyAlignment="1">
      <alignment horizontal="center" wrapText="1"/>
    </xf>
    <xf numFmtId="0" fontId="40" fillId="0" borderId="4" xfId="0" applyFont="1" applyBorder="1" applyAlignment="1">
      <alignment horizontal="right" vertical="center" wrapText="1"/>
    </xf>
    <xf numFmtId="0" fontId="41" fillId="0" borderId="4" xfId="0" applyFont="1" applyBorder="1" applyAlignment="1">
      <alignment horizontal="right" vertical="center" wrapText="1"/>
    </xf>
    <xf numFmtId="0" fontId="42" fillId="0" borderId="4" xfId="0" applyFont="1" applyBorder="1" applyAlignment="1">
      <alignment horizontal="right" vertical="center" wrapText="1"/>
    </xf>
    <xf numFmtId="0" fontId="4" fillId="0" borderId="2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25" fillId="2" borderId="6" xfId="0" applyFont="1" applyFill="1" applyBorder="1" applyAlignment="1" applyProtection="1">
      <alignment horizontal="center" vertical="center" wrapText="1"/>
      <protection locked="0"/>
    </xf>
    <xf numFmtId="0" fontId="44" fillId="2" borderId="6"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center" wrapText="1"/>
      <protection locked="0"/>
    </xf>
  </cellXfs>
  <cellStyles count="1">
    <cellStyle name="Normal" xfId="0" builtinId="0"/>
  </cellStyles>
  <dxfs count="18">
    <dxf>
      <fill>
        <patternFill>
          <bgColor rgb="FF00B0F0"/>
        </patternFill>
      </fill>
    </dxf>
    <dxf>
      <fill>
        <patternFill>
          <bgColor rgb="FFFF0000"/>
        </patternFill>
      </fill>
    </dxf>
    <dxf>
      <fill>
        <patternFill>
          <fgColor rgb="FFCCFF33"/>
          <bgColor rgb="FFCCFF33"/>
        </patternFill>
      </fill>
    </dxf>
    <dxf>
      <fill>
        <patternFill>
          <bgColor rgb="FFCCFF33"/>
        </patternFill>
      </fill>
    </dxf>
    <dxf>
      <fill>
        <patternFill>
          <bgColor rgb="FFCCFF33"/>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CCFF33"/>
        </patternFill>
      </fill>
    </dxf>
    <dxf>
      <fill>
        <patternFill>
          <bgColor rgb="FFCCFF33"/>
        </patternFill>
      </fill>
    </dxf>
    <dxf>
      <fill>
        <patternFill>
          <bgColor rgb="FFCCFF33"/>
        </patternFill>
      </fill>
    </dxf>
    <dxf>
      <fill>
        <patternFill>
          <fgColor rgb="FFCCFF33"/>
          <bgColor rgb="FFCCFF33"/>
        </patternFill>
      </fill>
    </dxf>
    <dxf>
      <fill>
        <patternFill>
          <bgColor rgb="FFCCFF33"/>
        </patternFill>
      </fill>
    </dxf>
    <dxf>
      <fill>
        <patternFill>
          <fgColor rgb="FFCCFF33"/>
          <bgColor rgb="FFCCFF33"/>
        </patternFill>
      </fill>
    </dxf>
    <dxf>
      <fill>
        <patternFill>
          <bgColor rgb="FFCCFF33"/>
        </patternFill>
      </fill>
    </dxf>
    <dxf>
      <fill>
        <patternFill>
          <bgColor rgb="FFCCFF33"/>
        </patternFill>
      </fill>
    </dxf>
    <dxf>
      <fill>
        <patternFill>
          <bgColor rgb="FFCCFF33"/>
        </patternFill>
      </fill>
    </dxf>
  </dxfs>
  <tableStyles count="0" defaultTableStyle="TableStyleMedium2" defaultPivotStyle="PivotStyleLight16"/>
  <colors>
    <mruColors>
      <color rgb="FF7DFF7D"/>
      <color rgb="FFFFCD2F"/>
      <color rgb="FFE0EE26"/>
      <color rgb="FFCCFF33"/>
      <color rgb="FFD0FF4B"/>
      <color rgb="FFCEFF43"/>
      <color rgb="FFC4FB9F"/>
      <color rgb="FFBAF87C"/>
      <color rgb="FFCCF38D"/>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B389D-1CBE-4F82-B238-BFA9208BE1B6}">
  <dimension ref="A1:W92"/>
  <sheetViews>
    <sheetView tabSelected="1" workbookViewId="0">
      <pane xSplit="3" ySplit="1" topLeftCell="F5" activePane="bottomRight" state="frozen"/>
      <selection pane="topRight" activeCell="D1" sqref="D1"/>
      <selection pane="bottomLeft" activeCell="A4" sqref="A4"/>
      <selection pane="bottomRight" activeCell="Y9" sqref="Y9"/>
    </sheetView>
  </sheetViews>
  <sheetFormatPr defaultRowHeight="14.5" x14ac:dyDescent="0.35"/>
  <cols>
    <col min="1" max="1" width="4.54296875" customWidth="1"/>
    <col min="2" max="2" width="6.54296875" customWidth="1"/>
    <col min="3" max="3" width="7" customWidth="1"/>
    <col min="4" max="4" width="7.08984375" customWidth="1"/>
    <col min="5" max="5" width="35.90625" customWidth="1"/>
    <col min="6" max="6" width="32.36328125" style="49" customWidth="1"/>
    <col min="7" max="7" width="10.26953125" customWidth="1"/>
    <col min="8" max="8" width="7.7265625" customWidth="1"/>
    <col min="9" max="9" width="8.6328125" customWidth="1"/>
    <col min="10" max="10" width="8.1796875" bestFit="1" customWidth="1"/>
    <col min="11" max="11" width="11.26953125" customWidth="1"/>
    <col min="12" max="12" width="7.7265625" customWidth="1"/>
    <col min="13" max="13" width="12" customWidth="1"/>
    <col min="14" max="14" width="9.7265625" customWidth="1"/>
    <col min="15" max="15" width="9.453125" customWidth="1"/>
    <col min="16" max="18" width="7.7265625" customWidth="1"/>
    <col min="19" max="19" width="11" bestFit="1" customWidth="1"/>
    <col min="20" max="20" width="9.26953125" bestFit="1" customWidth="1"/>
    <col min="21" max="21" width="10.26953125" bestFit="1" customWidth="1"/>
    <col min="22" max="22" width="10.453125" bestFit="1" customWidth="1"/>
    <col min="23" max="23" width="11.81640625" customWidth="1"/>
  </cols>
  <sheetData>
    <row r="1" spans="1:23" ht="33.75" customHeight="1" thickTop="1" thickBot="1" x14ac:dyDescent="0.65">
      <c r="A1" s="11"/>
      <c r="B1" s="12"/>
      <c r="C1" s="13"/>
      <c r="D1" s="62" t="s">
        <v>25</v>
      </c>
      <c r="E1" s="62"/>
      <c r="F1" s="63"/>
      <c r="G1" s="61"/>
      <c r="H1" s="61"/>
      <c r="I1" s="61"/>
      <c r="J1" s="61"/>
      <c r="K1" s="61"/>
      <c r="L1" s="61"/>
      <c r="M1" s="61"/>
      <c r="N1" s="61"/>
      <c r="O1" s="61"/>
      <c r="P1" s="61"/>
      <c r="Q1" s="61"/>
      <c r="R1" s="61"/>
      <c r="S1" s="60"/>
      <c r="T1" s="60"/>
      <c r="U1" s="60"/>
      <c r="V1" s="60"/>
      <c r="W1" s="2"/>
    </row>
    <row r="2" spans="1:23" ht="34.5" customHeight="1" thickTop="1" thickBot="1" x14ac:dyDescent="0.4">
      <c r="A2" s="54"/>
      <c r="B2" s="55"/>
      <c r="C2" s="55"/>
      <c r="D2" s="56"/>
      <c r="E2" s="87" t="s">
        <v>24</v>
      </c>
      <c r="F2" s="87"/>
      <c r="G2" s="9" t="s">
        <v>3</v>
      </c>
      <c r="H2" s="10" t="s">
        <v>5</v>
      </c>
      <c r="I2" s="10" t="s">
        <v>9</v>
      </c>
      <c r="J2" s="10" t="s">
        <v>4</v>
      </c>
      <c r="K2" s="10" t="s">
        <v>6</v>
      </c>
      <c r="L2" s="10" t="s">
        <v>7</v>
      </c>
      <c r="M2" s="10" t="s">
        <v>10</v>
      </c>
      <c r="N2" s="10" t="s">
        <v>13</v>
      </c>
      <c r="O2" s="10" t="s">
        <v>16</v>
      </c>
      <c r="P2" s="10" t="s">
        <v>15</v>
      </c>
      <c r="Q2" s="10" t="s">
        <v>14</v>
      </c>
      <c r="R2" s="10" t="s">
        <v>14</v>
      </c>
      <c r="S2" s="77" t="s">
        <v>29</v>
      </c>
      <c r="T2" s="78"/>
      <c r="U2" s="78"/>
      <c r="V2" s="78"/>
      <c r="W2" s="78"/>
    </row>
    <row r="3" spans="1:23" ht="34.5" customHeight="1" thickTop="1" thickBot="1" x14ac:dyDescent="0.4">
      <c r="A3" s="57"/>
      <c r="B3" s="58"/>
      <c r="C3" s="58"/>
      <c r="D3" s="59"/>
      <c r="E3" s="88"/>
      <c r="F3" s="88"/>
      <c r="G3" s="8">
        <v>45913</v>
      </c>
      <c r="H3" s="5">
        <v>45927</v>
      </c>
      <c r="I3" s="5" t="s">
        <v>8</v>
      </c>
      <c r="J3" s="5">
        <v>45955</v>
      </c>
      <c r="K3" s="5">
        <v>45976</v>
      </c>
      <c r="L3" s="5">
        <v>46088</v>
      </c>
      <c r="M3" s="5">
        <v>46103</v>
      </c>
      <c r="N3" s="5">
        <v>46116</v>
      </c>
      <c r="O3" s="6">
        <v>46130</v>
      </c>
      <c r="P3" s="6">
        <v>46144</v>
      </c>
      <c r="Q3" s="6">
        <v>46171</v>
      </c>
      <c r="R3" s="6">
        <v>46172</v>
      </c>
      <c r="S3" s="77"/>
      <c r="T3" s="78"/>
      <c r="U3" s="78"/>
      <c r="V3" s="78"/>
      <c r="W3" s="78"/>
    </row>
    <row r="4" spans="1:23" ht="57.75" customHeight="1" thickTop="1" thickBot="1" x14ac:dyDescent="0.4">
      <c r="B4" s="3"/>
      <c r="C4" s="14"/>
      <c r="D4" s="3"/>
      <c r="E4" s="7" t="s">
        <v>18</v>
      </c>
      <c r="F4" s="48" t="s">
        <v>0</v>
      </c>
      <c r="G4" s="16">
        <v>1</v>
      </c>
      <c r="H4" s="17">
        <v>2</v>
      </c>
      <c r="I4" s="17">
        <v>3</v>
      </c>
      <c r="J4" s="17">
        <v>4</v>
      </c>
      <c r="K4" s="17">
        <v>5</v>
      </c>
      <c r="L4" s="17">
        <v>6</v>
      </c>
      <c r="M4" s="18">
        <v>7</v>
      </c>
      <c r="N4" s="17">
        <v>8</v>
      </c>
      <c r="O4" s="18">
        <v>9</v>
      </c>
      <c r="P4" s="18">
        <v>10</v>
      </c>
      <c r="Q4" s="18">
        <v>11</v>
      </c>
      <c r="R4" s="18">
        <v>12</v>
      </c>
      <c r="S4" s="79"/>
      <c r="T4" s="80"/>
      <c r="U4" s="80"/>
      <c r="V4" s="80"/>
      <c r="W4" s="80"/>
    </row>
    <row r="5" spans="1:23" ht="57.75" customHeight="1" thickTop="1" thickBot="1" x14ac:dyDescent="0.4">
      <c r="B5" s="3"/>
      <c r="C5" s="15"/>
      <c r="D5" s="15"/>
      <c r="E5" s="81" t="s">
        <v>28</v>
      </c>
      <c r="F5" s="82"/>
      <c r="G5" s="82"/>
      <c r="H5" s="82"/>
      <c r="I5" s="82"/>
      <c r="J5" s="82"/>
      <c r="K5" s="82"/>
      <c r="L5" s="82"/>
      <c r="M5" s="82"/>
      <c r="N5" s="82"/>
      <c r="O5" s="82"/>
      <c r="P5" s="82"/>
      <c r="Q5" s="82"/>
      <c r="R5" s="83"/>
      <c r="S5" s="64" t="s">
        <v>26</v>
      </c>
      <c r="T5" s="65"/>
      <c r="U5" s="65"/>
      <c r="V5" s="65"/>
      <c r="W5" s="66"/>
    </row>
    <row r="6" spans="1:23" ht="99.75" customHeight="1" thickTop="1" thickBot="1" x14ac:dyDescent="0.4">
      <c r="A6" s="32" t="s">
        <v>23</v>
      </c>
      <c r="B6" s="34"/>
      <c r="C6" s="33"/>
      <c r="D6" s="39">
        <v>150</v>
      </c>
      <c r="E6" s="84"/>
      <c r="F6" s="85"/>
      <c r="G6" s="85"/>
      <c r="H6" s="85"/>
      <c r="I6" s="85"/>
      <c r="J6" s="85"/>
      <c r="K6" s="85"/>
      <c r="L6" s="85"/>
      <c r="M6" s="85"/>
      <c r="N6" s="85"/>
      <c r="O6" s="85"/>
      <c r="P6" s="85"/>
      <c r="Q6" s="85"/>
      <c r="R6" s="86"/>
      <c r="S6" s="67"/>
      <c r="T6" s="68"/>
      <c r="U6" s="68"/>
      <c r="V6" s="68"/>
      <c r="W6" s="69"/>
    </row>
    <row r="7" spans="1:23" ht="44.15" customHeight="1" thickTop="1" thickBot="1" x14ac:dyDescent="0.4">
      <c r="A7" s="35"/>
      <c r="B7" s="38" t="s">
        <v>58</v>
      </c>
      <c r="D7" s="40"/>
      <c r="E7" s="41" t="s">
        <v>59</v>
      </c>
      <c r="F7" s="75"/>
      <c r="G7" s="75"/>
      <c r="H7" s="75"/>
      <c r="I7" s="75"/>
      <c r="J7" s="75"/>
      <c r="K7" s="75"/>
      <c r="L7" s="76"/>
      <c r="M7" s="72"/>
      <c r="N7" s="73"/>
      <c r="O7" s="73"/>
      <c r="P7" s="73"/>
      <c r="Q7" s="73"/>
      <c r="R7" s="74"/>
      <c r="S7" s="29" t="s">
        <v>12</v>
      </c>
      <c r="T7" s="20" t="s">
        <v>1</v>
      </c>
      <c r="U7" s="21" t="s">
        <v>17</v>
      </c>
      <c r="V7" s="22" t="s">
        <v>11</v>
      </c>
      <c r="W7" s="94" t="s">
        <v>27</v>
      </c>
    </row>
    <row r="8" spans="1:23" ht="44.15" customHeight="1" thickTop="1" thickBot="1" x14ac:dyDescent="0.4">
      <c r="A8" s="35">
        <v>1</v>
      </c>
      <c r="B8" s="4">
        <v>1</v>
      </c>
      <c r="C8" s="36" t="str">
        <f>IF(B8=1,"Yes", "No")</f>
        <v>Yes</v>
      </c>
      <c r="D8" s="37">
        <f>IF(B8,150,0)</f>
        <v>150</v>
      </c>
      <c r="E8" s="19" t="s">
        <v>35</v>
      </c>
      <c r="F8" s="43" t="s">
        <v>60</v>
      </c>
      <c r="G8" s="1">
        <v>280</v>
      </c>
      <c r="H8" s="1">
        <v>136</v>
      </c>
      <c r="I8" s="1">
        <v>139</v>
      </c>
      <c r="J8" s="1" t="s">
        <v>2</v>
      </c>
      <c r="K8" s="1" t="s">
        <v>2</v>
      </c>
      <c r="L8" s="1" t="s">
        <v>2</v>
      </c>
      <c r="M8" s="1" t="s">
        <v>2</v>
      </c>
      <c r="N8" s="1" t="s">
        <v>2</v>
      </c>
      <c r="O8" s="1" t="s">
        <v>2</v>
      </c>
      <c r="P8" s="1" t="s">
        <v>2</v>
      </c>
      <c r="Q8" s="1" t="s">
        <v>2</v>
      </c>
      <c r="R8" s="1" t="s">
        <v>2</v>
      </c>
      <c r="S8" s="30" t="e" cm="1">
        <f t="array" ref="S8">SUMPRODUCT(LARGE(G8:R8,{1,2,3,4,5,6,7,8,9,10}))+150</f>
        <v>#NUM!</v>
      </c>
      <c r="T8" s="23">
        <f>COUNT(G8:R8)</f>
        <v>3</v>
      </c>
      <c r="U8" s="24">
        <f>MAX(G8:R8)</f>
        <v>280</v>
      </c>
      <c r="V8" s="25" cm="1">
        <f t="array" ref="V8">SUMPRODUCT(LARGE(G8:R8,{1,2}))</f>
        <v>419</v>
      </c>
      <c r="W8" s="95">
        <v>1</v>
      </c>
    </row>
    <row r="9" spans="1:23" ht="44.15" customHeight="1" thickTop="1" thickBot="1" x14ac:dyDescent="0.4">
      <c r="A9" s="35">
        <f>A8+1</f>
        <v>2</v>
      </c>
      <c r="B9" s="4">
        <v>1</v>
      </c>
      <c r="C9" s="36" t="str">
        <f>IF(B9=1,"Yes", "No")</f>
        <v>Yes</v>
      </c>
      <c r="D9" s="37">
        <f>IF(B9,150,0)</f>
        <v>150</v>
      </c>
      <c r="E9" s="19" t="s">
        <v>35</v>
      </c>
      <c r="F9" s="43" t="s">
        <v>49</v>
      </c>
      <c r="G9" s="1">
        <v>273</v>
      </c>
      <c r="H9" s="1">
        <v>287</v>
      </c>
      <c r="I9" s="1">
        <v>139</v>
      </c>
      <c r="J9" s="1" t="s">
        <v>2</v>
      </c>
      <c r="K9" s="1" t="s">
        <v>2</v>
      </c>
      <c r="L9" s="1" t="s">
        <v>2</v>
      </c>
      <c r="M9" s="1" t="s">
        <v>2</v>
      </c>
      <c r="N9" s="1" t="s">
        <v>2</v>
      </c>
      <c r="O9" s="1" t="s">
        <v>2</v>
      </c>
      <c r="P9" s="1" t="s">
        <v>2</v>
      </c>
      <c r="Q9" s="1" t="s">
        <v>2</v>
      </c>
      <c r="R9" s="1" t="s">
        <v>2</v>
      </c>
      <c r="S9" s="30" t="e" cm="1">
        <f t="array" ref="S9">SUMPRODUCT(LARGE(G9:R9,{1,2,3,4,5,6,7,8,9,10}))+150</f>
        <v>#NUM!</v>
      </c>
      <c r="T9" s="23">
        <f>COUNT(G9:R9)</f>
        <v>3</v>
      </c>
      <c r="U9" s="24">
        <f>MAX(G9:R9)</f>
        <v>287</v>
      </c>
      <c r="V9" s="25" cm="1">
        <f t="array" ref="V9">SUMPRODUCT(LARGE(G9:R9,{1,2}))</f>
        <v>560</v>
      </c>
      <c r="W9" s="96">
        <f>W8+1</f>
        <v>2</v>
      </c>
    </row>
    <row r="10" spans="1:23" ht="44.15" customHeight="1" thickTop="1" thickBot="1" x14ac:dyDescent="0.4">
      <c r="A10" s="35">
        <f t="shared" ref="A10:A73" si="0">A9+1</f>
        <v>3</v>
      </c>
      <c r="B10" s="4">
        <v>1</v>
      </c>
      <c r="C10" s="36" t="str">
        <f>IF(B10=1,"Yes", "No")</f>
        <v>Yes</v>
      </c>
      <c r="D10" s="37">
        <f>IF(B10,150,0)</f>
        <v>150</v>
      </c>
      <c r="E10" s="19" t="s">
        <v>35</v>
      </c>
      <c r="F10" s="43" t="s">
        <v>90</v>
      </c>
      <c r="G10" s="1">
        <v>299</v>
      </c>
      <c r="H10" s="1">
        <v>276</v>
      </c>
      <c r="I10" s="1">
        <v>295</v>
      </c>
      <c r="J10" s="1" t="s">
        <v>2</v>
      </c>
      <c r="K10" s="1" t="s">
        <v>2</v>
      </c>
      <c r="L10" s="1" t="s">
        <v>2</v>
      </c>
      <c r="M10" s="1" t="s">
        <v>2</v>
      </c>
      <c r="N10" s="1" t="s">
        <v>2</v>
      </c>
      <c r="O10" s="1" t="s">
        <v>2</v>
      </c>
      <c r="P10" s="1" t="s">
        <v>2</v>
      </c>
      <c r="Q10" s="1" t="s">
        <v>2</v>
      </c>
      <c r="R10" s="1" t="s">
        <v>2</v>
      </c>
      <c r="S10" s="30" t="e" cm="1">
        <f t="array" ref="S10">SUMPRODUCT(LARGE(G10:R10,{1,2,3,4,5,6,7,8,9,10}))+150</f>
        <v>#NUM!</v>
      </c>
      <c r="T10" s="23">
        <f>COUNT(G10:R10)</f>
        <v>3</v>
      </c>
      <c r="U10" s="24">
        <f>MAX(G10:R10)</f>
        <v>299</v>
      </c>
      <c r="V10" s="25" cm="1">
        <f t="array" ref="V10">SUMPRODUCT(LARGE(G10:R10,{1,2}))</f>
        <v>594</v>
      </c>
      <c r="W10" s="96">
        <f t="shared" ref="W10:W37" si="1">W9+1</f>
        <v>3</v>
      </c>
    </row>
    <row r="11" spans="1:23" ht="44.15" customHeight="1" thickTop="1" thickBot="1" x14ac:dyDescent="0.4">
      <c r="A11" s="35">
        <f t="shared" si="0"/>
        <v>4</v>
      </c>
      <c r="B11" s="4">
        <v>1</v>
      </c>
      <c r="C11" s="36" t="str">
        <f>IF(B11=1,"Yes", "No")</f>
        <v>Yes</v>
      </c>
      <c r="D11" s="37">
        <f>IF(B11,150,0)</f>
        <v>150</v>
      </c>
      <c r="E11" s="19" t="s">
        <v>37</v>
      </c>
      <c r="F11" s="53" t="s">
        <v>83</v>
      </c>
      <c r="G11" s="1">
        <v>284</v>
      </c>
      <c r="H11" s="1">
        <v>277</v>
      </c>
      <c r="I11" s="1">
        <v>291</v>
      </c>
      <c r="J11" s="1" t="s">
        <v>2</v>
      </c>
      <c r="K11" s="1" t="s">
        <v>2</v>
      </c>
      <c r="L11" s="1" t="s">
        <v>2</v>
      </c>
      <c r="M11" s="1" t="s">
        <v>2</v>
      </c>
      <c r="N11" s="1" t="s">
        <v>2</v>
      </c>
      <c r="O11" s="1" t="s">
        <v>2</v>
      </c>
      <c r="P11" s="1" t="s">
        <v>2</v>
      </c>
      <c r="Q11" s="1" t="s">
        <v>2</v>
      </c>
      <c r="R11" s="1" t="s">
        <v>2</v>
      </c>
      <c r="S11" s="30" t="e" cm="1">
        <f t="array" ref="S11">SUMPRODUCT(LARGE(G11:R11,{1,2,3,4,5,6,7,8,9,10}))+150</f>
        <v>#NUM!</v>
      </c>
      <c r="T11" s="23">
        <f>COUNT(G11:R11)</f>
        <v>3</v>
      </c>
      <c r="U11" s="24">
        <f>MAX(G11:R11)</f>
        <v>291</v>
      </c>
      <c r="V11" s="25" cm="1">
        <f t="array" ref="V11">SUMPRODUCT(LARGE(G11:R11,{1,2}))</f>
        <v>575</v>
      </c>
      <c r="W11" s="96">
        <f t="shared" si="1"/>
        <v>4</v>
      </c>
    </row>
    <row r="12" spans="1:23" ht="44.15" customHeight="1" thickTop="1" thickBot="1" x14ac:dyDescent="0.4">
      <c r="A12" s="35">
        <f t="shared" si="0"/>
        <v>5</v>
      </c>
      <c r="B12" s="4">
        <v>1</v>
      </c>
      <c r="C12" s="36" t="str">
        <f>IF(B12=1,"Yes", "No")</f>
        <v>Yes</v>
      </c>
      <c r="D12" s="37">
        <f>IF(B12,150,0)</f>
        <v>150</v>
      </c>
      <c r="E12" s="19" t="s">
        <v>37</v>
      </c>
      <c r="F12" s="43" t="s">
        <v>111</v>
      </c>
      <c r="G12" s="1">
        <v>132</v>
      </c>
      <c r="H12" s="1">
        <v>293</v>
      </c>
      <c r="I12" s="1">
        <v>139</v>
      </c>
      <c r="J12" s="1" t="s">
        <v>2</v>
      </c>
      <c r="K12" s="1" t="s">
        <v>2</v>
      </c>
      <c r="L12" s="1" t="s">
        <v>2</v>
      </c>
      <c r="M12" s="1" t="s">
        <v>2</v>
      </c>
      <c r="N12" s="1" t="s">
        <v>2</v>
      </c>
      <c r="O12" s="1" t="s">
        <v>2</v>
      </c>
      <c r="P12" s="1" t="s">
        <v>2</v>
      </c>
      <c r="Q12" s="1" t="s">
        <v>2</v>
      </c>
      <c r="R12" s="1" t="s">
        <v>2</v>
      </c>
      <c r="S12" s="30" t="e" cm="1">
        <f t="array" ref="S12">SUMPRODUCT(LARGE(G12:R12,{1,2,3,4,5,6,7,8,9,10}))+150</f>
        <v>#NUM!</v>
      </c>
      <c r="T12" s="23">
        <f>COUNT(G12:R12)</f>
        <v>3</v>
      </c>
      <c r="U12" s="24">
        <f>MAX(G12:R12)</f>
        <v>293</v>
      </c>
      <c r="V12" s="25" cm="1">
        <f t="array" ref="V12">SUMPRODUCT(LARGE(G12:R12,{1,2}))</f>
        <v>432</v>
      </c>
      <c r="W12" s="96">
        <f t="shared" si="1"/>
        <v>5</v>
      </c>
    </row>
    <row r="13" spans="1:23" ht="44.15" customHeight="1" thickTop="1" thickBot="1" x14ac:dyDescent="0.4">
      <c r="A13" s="35">
        <f t="shared" si="0"/>
        <v>6</v>
      </c>
      <c r="B13" s="4">
        <v>1</v>
      </c>
      <c r="C13" s="36" t="str">
        <f>IF(B13=1,"Yes", "No")</f>
        <v>Yes</v>
      </c>
      <c r="D13" s="37">
        <f>IF(B13,150,0)</f>
        <v>150</v>
      </c>
      <c r="E13" s="19" t="s">
        <v>64</v>
      </c>
      <c r="F13" s="43" t="s">
        <v>88</v>
      </c>
      <c r="G13" s="1">
        <v>266</v>
      </c>
      <c r="H13" s="1">
        <v>283</v>
      </c>
      <c r="I13" s="1">
        <v>286</v>
      </c>
      <c r="J13" s="1" t="s">
        <v>2</v>
      </c>
      <c r="K13" s="1" t="s">
        <v>2</v>
      </c>
      <c r="L13" s="1" t="s">
        <v>2</v>
      </c>
      <c r="M13" s="1" t="s">
        <v>2</v>
      </c>
      <c r="N13" s="1" t="s">
        <v>2</v>
      </c>
      <c r="O13" s="1" t="s">
        <v>2</v>
      </c>
      <c r="P13" s="1" t="s">
        <v>2</v>
      </c>
      <c r="Q13" s="1" t="s">
        <v>2</v>
      </c>
      <c r="R13" s="1" t="s">
        <v>2</v>
      </c>
      <c r="S13" s="30" t="e" cm="1">
        <f t="array" ref="S13">SUMPRODUCT(LARGE(G13:R13,{1,2,3,4,5,6,7,8,9,10}))+150</f>
        <v>#NUM!</v>
      </c>
      <c r="T13" s="23">
        <f>COUNT(G13:R13)</f>
        <v>3</v>
      </c>
      <c r="U13" s="24">
        <f>MAX(G13:R13)</f>
        <v>286</v>
      </c>
      <c r="V13" s="25" cm="1">
        <f t="array" ref="V13">SUMPRODUCT(LARGE(G13:R13,{1,2}))</f>
        <v>569</v>
      </c>
      <c r="W13" s="96">
        <f t="shared" si="1"/>
        <v>6</v>
      </c>
    </row>
    <row r="14" spans="1:23" ht="44.15" customHeight="1" thickTop="1" thickBot="1" x14ac:dyDescent="0.4">
      <c r="A14" s="35">
        <f t="shared" si="0"/>
        <v>7</v>
      </c>
      <c r="B14" s="4">
        <v>1</v>
      </c>
      <c r="C14" s="36" t="str">
        <f>IF(B14=1,"Yes", "No")</f>
        <v>Yes</v>
      </c>
      <c r="D14" s="37">
        <f>IF(B14,150,0)</f>
        <v>150</v>
      </c>
      <c r="E14" s="19" t="s">
        <v>63</v>
      </c>
      <c r="F14" s="43" t="s">
        <v>21</v>
      </c>
      <c r="G14" s="1">
        <v>289</v>
      </c>
      <c r="H14" s="1">
        <v>300</v>
      </c>
      <c r="I14" s="1">
        <v>293</v>
      </c>
      <c r="J14" s="1" t="s">
        <v>2</v>
      </c>
      <c r="K14" s="1" t="s">
        <v>2</v>
      </c>
      <c r="L14" s="1" t="s">
        <v>2</v>
      </c>
      <c r="M14" s="1" t="s">
        <v>2</v>
      </c>
      <c r="N14" s="1" t="s">
        <v>2</v>
      </c>
      <c r="O14" s="1" t="s">
        <v>2</v>
      </c>
      <c r="P14" s="1" t="s">
        <v>2</v>
      </c>
      <c r="Q14" s="1" t="s">
        <v>2</v>
      </c>
      <c r="R14" s="1" t="s">
        <v>2</v>
      </c>
      <c r="S14" s="30" t="e" cm="1">
        <f t="array" ref="S14">SUMPRODUCT(LARGE(G14:R14,{1,2,3,4,5,6,7,8,9,10}))+150</f>
        <v>#NUM!</v>
      </c>
      <c r="T14" s="23">
        <f>COUNT(G14:R14)</f>
        <v>3</v>
      </c>
      <c r="U14" s="24">
        <f>MAX(G14:R14)</f>
        <v>300</v>
      </c>
      <c r="V14" s="25" cm="1">
        <f t="array" ref="V14">SUMPRODUCT(LARGE(G14:R14,{1,2}))</f>
        <v>593</v>
      </c>
      <c r="W14" s="96">
        <f t="shared" si="1"/>
        <v>7</v>
      </c>
    </row>
    <row r="15" spans="1:23" ht="44.15" customHeight="1" thickTop="1" thickBot="1" x14ac:dyDescent="0.4">
      <c r="A15" s="35">
        <f t="shared" si="0"/>
        <v>8</v>
      </c>
      <c r="B15" s="4">
        <v>1</v>
      </c>
      <c r="C15" s="36" t="str">
        <f>IF(B15=1,"Yes", "No")</f>
        <v>Yes</v>
      </c>
      <c r="D15" s="37">
        <f>IF(B15,150,0)</f>
        <v>150</v>
      </c>
      <c r="E15" s="19" t="s">
        <v>63</v>
      </c>
      <c r="F15" s="43" t="s">
        <v>108</v>
      </c>
      <c r="G15" s="1">
        <v>267</v>
      </c>
      <c r="H15" s="1">
        <v>136</v>
      </c>
      <c r="I15" s="1">
        <v>287</v>
      </c>
      <c r="J15" s="1" t="s">
        <v>2</v>
      </c>
      <c r="K15" s="1" t="s">
        <v>2</v>
      </c>
      <c r="L15" s="1" t="s">
        <v>2</v>
      </c>
      <c r="M15" s="1" t="s">
        <v>2</v>
      </c>
      <c r="N15" s="1" t="s">
        <v>2</v>
      </c>
      <c r="O15" s="1" t="s">
        <v>2</v>
      </c>
      <c r="P15" s="1" t="s">
        <v>2</v>
      </c>
      <c r="Q15" s="1" t="s">
        <v>2</v>
      </c>
      <c r="R15" s="1" t="s">
        <v>2</v>
      </c>
      <c r="S15" s="30" t="e" cm="1">
        <f t="array" ref="S15">SUMPRODUCT(LARGE(G15:R15,{1,2,3,4,5,6,7,8,9,10}))+150</f>
        <v>#NUM!</v>
      </c>
      <c r="T15" s="23">
        <f>COUNT(G15:R15)</f>
        <v>3</v>
      </c>
      <c r="U15" s="24">
        <f>MAX(G15:R15)</f>
        <v>287</v>
      </c>
      <c r="V15" s="25" cm="1">
        <f t="array" ref="V15">SUMPRODUCT(LARGE(G15:R15,{1,2}))</f>
        <v>554</v>
      </c>
      <c r="W15" s="96">
        <f t="shared" si="1"/>
        <v>8</v>
      </c>
    </row>
    <row r="16" spans="1:23" ht="44.15" customHeight="1" thickTop="1" thickBot="1" x14ac:dyDescent="0.4">
      <c r="A16" s="35">
        <f t="shared" si="0"/>
        <v>9</v>
      </c>
      <c r="B16" s="4">
        <v>1</v>
      </c>
      <c r="C16" s="36" t="str">
        <f>IF(B16=1,"Yes", "No")</f>
        <v>Yes</v>
      </c>
      <c r="D16" s="37">
        <f>IF(B16,150,0)</f>
        <v>150</v>
      </c>
      <c r="E16" s="19" t="s">
        <v>63</v>
      </c>
      <c r="F16" s="43" t="s">
        <v>84</v>
      </c>
      <c r="G16" s="1">
        <v>291</v>
      </c>
      <c r="H16" s="1">
        <v>273</v>
      </c>
      <c r="I16" s="1">
        <v>285</v>
      </c>
      <c r="J16" s="1" t="s">
        <v>2</v>
      </c>
      <c r="K16" s="1" t="s">
        <v>2</v>
      </c>
      <c r="L16" s="1" t="s">
        <v>2</v>
      </c>
      <c r="M16" s="1" t="s">
        <v>2</v>
      </c>
      <c r="N16" s="1" t="s">
        <v>2</v>
      </c>
      <c r="O16" s="1" t="s">
        <v>2</v>
      </c>
      <c r="P16" s="1" t="s">
        <v>2</v>
      </c>
      <c r="Q16" s="1" t="s">
        <v>2</v>
      </c>
      <c r="R16" s="1" t="s">
        <v>2</v>
      </c>
      <c r="S16" s="30" t="e" cm="1">
        <f t="array" ref="S16">SUMPRODUCT(LARGE(G16:R16,{1,2,3,4,5,6,7,8,9,10}))+150</f>
        <v>#NUM!</v>
      </c>
      <c r="T16" s="23">
        <f>COUNT(G16:R16)</f>
        <v>3</v>
      </c>
      <c r="U16" s="24">
        <f>MAX(G16:R16)</f>
        <v>291</v>
      </c>
      <c r="V16" s="25" cm="1">
        <f t="array" ref="V16">SUMPRODUCT(LARGE(G16:R16,{1,2}))</f>
        <v>576</v>
      </c>
      <c r="W16" s="96">
        <f t="shared" si="1"/>
        <v>9</v>
      </c>
    </row>
    <row r="17" spans="1:23" ht="50" customHeight="1" thickTop="1" thickBot="1" x14ac:dyDescent="0.4">
      <c r="A17" s="35">
        <f t="shared" si="0"/>
        <v>10</v>
      </c>
      <c r="B17" s="4">
        <v>1</v>
      </c>
      <c r="C17" s="36" t="str">
        <f>IF(B17=1,"Yes", "No")</f>
        <v>Yes</v>
      </c>
      <c r="D17" s="37">
        <f>IF(B17,150,0)</f>
        <v>150</v>
      </c>
      <c r="E17" s="19" t="s">
        <v>63</v>
      </c>
      <c r="F17" s="43" t="s">
        <v>87</v>
      </c>
      <c r="G17" s="1">
        <v>298</v>
      </c>
      <c r="H17" s="1">
        <v>296</v>
      </c>
      <c r="I17" s="1">
        <v>139</v>
      </c>
      <c r="J17" s="1" t="s">
        <v>2</v>
      </c>
      <c r="K17" s="1" t="s">
        <v>2</v>
      </c>
      <c r="L17" s="1" t="s">
        <v>2</v>
      </c>
      <c r="M17" s="1" t="s">
        <v>2</v>
      </c>
      <c r="N17" s="1" t="s">
        <v>2</v>
      </c>
      <c r="O17" s="1" t="s">
        <v>2</v>
      </c>
      <c r="P17" s="1" t="s">
        <v>2</v>
      </c>
      <c r="Q17" s="1" t="s">
        <v>2</v>
      </c>
      <c r="R17" s="1" t="s">
        <v>2</v>
      </c>
      <c r="S17" s="30" t="e" cm="1">
        <f t="array" ref="S17">SUMPRODUCT(LARGE(G17:R17,{1,2,3,4,5,6,7,8,9,10}))+150</f>
        <v>#NUM!</v>
      </c>
      <c r="T17" s="23">
        <f>COUNT(G17:R17)</f>
        <v>3</v>
      </c>
      <c r="U17" s="24">
        <f>MAX(G17:R17)</f>
        <v>298</v>
      </c>
      <c r="V17" s="25" cm="1">
        <f t="array" ref="V17">SUMPRODUCT(LARGE(G17:R17,{1,2}))</f>
        <v>594</v>
      </c>
      <c r="W17" s="96">
        <f t="shared" si="1"/>
        <v>10</v>
      </c>
    </row>
    <row r="18" spans="1:23" ht="44.15" customHeight="1" thickTop="1" thickBot="1" x14ac:dyDescent="0.4">
      <c r="A18" s="35">
        <f t="shared" si="0"/>
        <v>11</v>
      </c>
      <c r="B18" s="4">
        <v>1</v>
      </c>
      <c r="C18" s="36" t="str">
        <f>IF(B18=1,"Yes", "No")</f>
        <v>Yes</v>
      </c>
      <c r="D18" s="37">
        <f>IF(B18,150,0)</f>
        <v>150</v>
      </c>
      <c r="E18" s="19" t="s">
        <v>63</v>
      </c>
      <c r="F18" s="43" t="s">
        <v>20</v>
      </c>
      <c r="G18" s="1">
        <v>292</v>
      </c>
      <c r="H18" s="1">
        <v>136</v>
      </c>
      <c r="I18" s="1">
        <v>139</v>
      </c>
      <c r="J18" s="1" t="s">
        <v>2</v>
      </c>
      <c r="K18" s="1" t="s">
        <v>2</v>
      </c>
      <c r="L18" s="1" t="s">
        <v>2</v>
      </c>
      <c r="M18" s="1" t="s">
        <v>2</v>
      </c>
      <c r="N18" s="1" t="s">
        <v>2</v>
      </c>
      <c r="O18" s="1" t="s">
        <v>2</v>
      </c>
      <c r="P18" s="1" t="s">
        <v>2</v>
      </c>
      <c r="Q18" s="1" t="s">
        <v>2</v>
      </c>
      <c r="R18" s="1" t="s">
        <v>2</v>
      </c>
      <c r="S18" s="30" t="e" cm="1">
        <f t="array" ref="S18">SUMPRODUCT(LARGE(G18:R18,{1,2,3,4,5,6,7,8,9,10}))+150</f>
        <v>#NUM!</v>
      </c>
      <c r="T18" s="23">
        <f>COUNT(G18:R18)</f>
        <v>3</v>
      </c>
      <c r="U18" s="24">
        <f>MAX(G18:R18)</f>
        <v>292</v>
      </c>
      <c r="V18" s="25" cm="1">
        <f t="array" ref="V18">SUMPRODUCT(LARGE(G18:R18,{1,2}))</f>
        <v>431</v>
      </c>
      <c r="W18" s="96">
        <f t="shared" si="1"/>
        <v>11</v>
      </c>
    </row>
    <row r="19" spans="1:23" ht="44.15" customHeight="1" thickTop="1" thickBot="1" x14ac:dyDescent="0.4">
      <c r="A19" s="35">
        <f t="shared" si="0"/>
        <v>12</v>
      </c>
      <c r="B19" s="4">
        <v>1</v>
      </c>
      <c r="C19" s="36" t="str">
        <f>IF(B19=1,"Yes", "No")</f>
        <v>Yes</v>
      </c>
      <c r="D19" s="37">
        <f>IF(B19,150,0)</f>
        <v>150</v>
      </c>
      <c r="E19" s="19" t="s">
        <v>63</v>
      </c>
      <c r="F19" s="43" t="s">
        <v>102</v>
      </c>
      <c r="G19" s="1">
        <v>279</v>
      </c>
      <c r="H19" s="1">
        <v>299</v>
      </c>
      <c r="I19" s="1">
        <v>282</v>
      </c>
      <c r="J19" s="1" t="s">
        <v>2</v>
      </c>
      <c r="K19" s="1" t="s">
        <v>2</v>
      </c>
      <c r="L19" s="1" t="s">
        <v>2</v>
      </c>
      <c r="M19" s="1" t="s">
        <v>2</v>
      </c>
      <c r="N19" s="1" t="s">
        <v>2</v>
      </c>
      <c r="O19" s="1" t="s">
        <v>2</v>
      </c>
      <c r="P19" s="1" t="s">
        <v>2</v>
      </c>
      <c r="Q19" s="1" t="s">
        <v>2</v>
      </c>
      <c r="R19" s="1" t="s">
        <v>2</v>
      </c>
      <c r="S19" s="30" t="e" cm="1">
        <f t="array" ref="S19">SUMPRODUCT(LARGE(G19:R19,{1,2,3,4,5,6,7,8,9,10}))+150</f>
        <v>#NUM!</v>
      </c>
      <c r="T19" s="23">
        <f>COUNT(G19:R19)</f>
        <v>3</v>
      </c>
      <c r="U19" s="24">
        <f>MAX(G19:R19)</f>
        <v>299</v>
      </c>
      <c r="V19" s="25" cm="1">
        <f t="array" ref="V19">SUMPRODUCT(LARGE(G19:R19,{1,2}))</f>
        <v>581</v>
      </c>
      <c r="W19" s="96">
        <f t="shared" si="1"/>
        <v>12</v>
      </c>
    </row>
    <row r="20" spans="1:23" ht="44.15" customHeight="1" thickTop="1" thickBot="1" x14ac:dyDescent="0.4">
      <c r="A20" s="35">
        <f t="shared" si="0"/>
        <v>13</v>
      </c>
      <c r="B20" s="4">
        <v>1</v>
      </c>
      <c r="C20" s="36" t="str">
        <f>IF(B20=1,"Yes", "No")</f>
        <v>Yes</v>
      </c>
      <c r="D20" s="37">
        <f>IF(B20,150,0)</f>
        <v>150</v>
      </c>
      <c r="E20" s="19" t="s">
        <v>38</v>
      </c>
      <c r="F20" s="43" t="s">
        <v>43</v>
      </c>
      <c r="G20" s="1">
        <v>290</v>
      </c>
      <c r="H20" s="1">
        <v>295</v>
      </c>
      <c r="I20" s="1">
        <v>139</v>
      </c>
      <c r="J20" s="1" t="s">
        <v>2</v>
      </c>
      <c r="K20" s="1" t="s">
        <v>2</v>
      </c>
      <c r="L20" s="1" t="s">
        <v>2</v>
      </c>
      <c r="M20" s="1" t="s">
        <v>2</v>
      </c>
      <c r="N20" s="1" t="s">
        <v>2</v>
      </c>
      <c r="O20" s="1" t="s">
        <v>2</v>
      </c>
      <c r="P20" s="1" t="s">
        <v>2</v>
      </c>
      <c r="Q20" s="1" t="s">
        <v>2</v>
      </c>
      <c r="R20" s="1" t="s">
        <v>2</v>
      </c>
      <c r="S20" s="30" t="e" cm="1">
        <f t="array" ref="S20">SUMPRODUCT(LARGE(G20:R20,{1,2,3,4,5,6,7,8,9,10}))+150</f>
        <v>#NUM!</v>
      </c>
      <c r="T20" s="23">
        <f>COUNT(G20:R20)</f>
        <v>3</v>
      </c>
      <c r="U20" s="24">
        <f>MAX(G20:R20)</f>
        <v>295</v>
      </c>
      <c r="V20" s="25" cm="1">
        <f t="array" ref="V20">SUMPRODUCT(LARGE(G20:R20,{1,2}))</f>
        <v>585</v>
      </c>
      <c r="W20" s="96">
        <f t="shared" si="1"/>
        <v>13</v>
      </c>
    </row>
    <row r="21" spans="1:23" ht="44.15" customHeight="1" thickTop="1" thickBot="1" x14ac:dyDescent="0.4">
      <c r="A21" s="35">
        <f t="shared" si="0"/>
        <v>14</v>
      </c>
      <c r="B21" s="4">
        <v>1</v>
      </c>
      <c r="C21" s="36" t="str">
        <f>IF(B21=1,"Yes", "No")</f>
        <v>Yes</v>
      </c>
      <c r="D21" s="37">
        <f>IF(B21,150,0)</f>
        <v>150</v>
      </c>
      <c r="E21" s="19" t="s">
        <v>91</v>
      </c>
      <c r="F21" s="43" t="s">
        <v>86</v>
      </c>
      <c r="G21" s="1">
        <v>287</v>
      </c>
      <c r="H21" s="1">
        <v>297</v>
      </c>
      <c r="I21" s="1">
        <v>139</v>
      </c>
      <c r="J21" s="1" t="s">
        <v>2</v>
      </c>
      <c r="K21" s="1" t="s">
        <v>2</v>
      </c>
      <c r="L21" s="1" t="s">
        <v>2</v>
      </c>
      <c r="M21" s="1" t="s">
        <v>2</v>
      </c>
      <c r="N21" s="1" t="s">
        <v>2</v>
      </c>
      <c r="O21" s="1" t="s">
        <v>2</v>
      </c>
      <c r="P21" s="1" t="s">
        <v>2</v>
      </c>
      <c r="Q21" s="1" t="s">
        <v>2</v>
      </c>
      <c r="R21" s="1" t="s">
        <v>2</v>
      </c>
      <c r="S21" s="30" t="e" cm="1">
        <f t="array" ref="S21">SUMPRODUCT(LARGE(G21:R21,{1,2,3,4,5,6,7,8,9,10}))+150</f>
        <v>#NUM!</v>
      </c>
      <c r="T21" s="23">
        <f>COUNT(G21:R21)</f>
        <v>3</v>
      </c>
      <c r="U21" s="24">
        <f>MAX(G21:R21)</f>
        <v>297</v>
      </c>
      <c r="V21" s="25" cm="1">
        <f t="array" ref="V21">SUMPRODUCT(LARGE(G21:R21,{1,2}))</f>
        <v>584</v>
      </c>
      <c r="W21" s="96">
        <f t="shared" si="1"/>
        <v>14</v>
      </c>
    </row>
    <row r="22" spans="1:23" ht="44.15" customHeight="1" thickTop="1" thickBot="1" x14ac:dyDescent="0.4">
      <c r="A22" s="35">
        <f t="shared" si="0"/>
        <v>15</v>
      </c>
      <c r="B22" s="4"/>
      <c r="C22" s="36" t="str">
        <f>IF(B22=1,"Yes", "No")</f>
        <v>No</v>
      </c>
      <c r="D22" s="37">
        <f>IF(B22,150,0)</f>
        <v>0</v>
      </c>
      <c r="E22" s="19" t="s">
        <v>30</v>
      </c>
      <c r="F22" s="43" t="s">
        <v>57</v>
      </c>
      <c r="G22" s="1">
        <v>132</v>
      </c>
      <c r="H22" s="1">
        <v>281</v>
      </c>
      <c r="I22" s="1">
        <v>139</v>
      </c>
      <c r="J22" s="1" t="s">
        <v>2</v>
      </c>
      <c r="K22" s="1" t="s">
        <v>2</v>
      </c>
      <c r="L22" s="1" t="s">
        <v>2</v>
      </c>
      <c r="M22" s="1" t="s">
        <v>2</v>
      </c>
      <c r="N22" s="1" t="s">
        <v>2</v>
      </c>
      <c r="O22" s="1" t="s">
        <v>2</v>
      </c>
      <c r="P22" s="1" t="s">
        <v>2</v>
      </c>
      <c r="Q22" s="1" t="s">
        <v>2</v>
      </c>
      <c r="R22" s="1" t="s">
        <v>2</v>
      </c>
      <c r="S22" s="30" t="e" cm="1">
        <f t="array" ref="S22">SUMPRODUCT(LARGE(G22:R22,{1,2,3,4,5,6,7,8,9,10}))+150</f>
        <v>#NUM!</v>
      </c>
      <c r="T22" s="23">
        <f>COUNT(G22:R22)</f>
        <v>3</v>
      </c>
      <c r="U22" s="24">
        <f>MAX(G22:R22)</f>
        <v>281</v>
      </c>
      <c r="V22" s="25" cm="1">
        <f t="array" ref="V22">SUMPRODUCT(LARGE(G22:R22,{1,2}))</f>
        <v>420</v>
      </c>
      <c r="W22" s="96">
        <f t="shared" si="1"/>
        <v>15</v>
      </c>
    </row>
    <row r="23" spans="1:23" ht="44.15" customHeight="1" thickTop="1" thickBot="1" x14ac:dyDescent="0.4">
      <c r="A23" s="35">
        <f t="shared" si="0"/>
        <v>16</v>
      </c>
      <c r="B23" s="4">
        <v>1</v>
      </c>
      <c r="C23" s="36" t="str">
        <f>IF(B23=1,"Yes", "No")</f>
        <v>Yes</v>
      </c>
      <c r="D23" s="37">
        <f>IF(B23,150,0)</f>
        <v>150</v>
      </c>
      <c r="E23" s="19" t="s">
        <v>31</v>
      </c>
      <c r="F23" s="43" t="s">
        <v>106</v>
      </c>
      <c r="G23" s="1">
        <v>271</v>
      </c>
      <c r="H23" s="1">
        <v>298</v>
      </c>
      <c r="I23" s="1">
        <v>288</v>
      </c>
      <c r="J23" s="1" t="s">
        <v>2</v>
      </c>
      <c r="K23" s="1" t="s">
        <v>2</v>
      </c>
      <c r="L23" s="1" t="s">
        <v>2</v>
      </c>
      <c r="M23" s="1" t="s">
        <v>2</v>
      </c>
      <c r="N23" s="1" t="s">
        <v>2</v>
      </c>
      <c r="O23" s="1" t="s">
        <v>2</v>
      </c>
      <c r="P23" s="1" t="s">
        <v>2</v>
      </c>
      <c r="Q23" s="1" t="s">
        <v>2</v>
      </c>
      <c r="R23" s="1" t="s">
        <v>2</v>
      </c>
      <c r="S23" s="30" t="e" cm="1">
        <f t="array" ref="S23">SUMPRODUCT(LARGE(G23:R23,{1,2,3,4,5,6,7,8,9,10}))+150</f>
        <v>#NUM!</v>
      </c>
      <c r="T23" s="23">
        <f>COUNT(G23:R23)</f>
        <v>3</v>
      </c>
      <c r="U23" s="24">
        <f>MAX(G23:R23)</f>
        <v>298</v>
      </c>
      <c r="V23" s="25" cm="1">
        <f t="array" ref="V23">SUMPRODUCT(LARGE(G23:R23,{1,2}))</f>
        <v>586</v>
      </c>
      <c r="W23" s="96">
        <f t="shared" si="1"/>
        <v>16</v>
      </c>
    </row>
    <row r="24" spans="1:23" ht="44.15" customHeight="1" thickTop="1" thickBot="1" x14ac:dyDescent="0.4">
      <c r="A24" s="35">
        <f t="shared" si="0"/>
        <v>17</v>
      </c>
      <c r="B24" s="4">
        <v>1</v>
      </c>
      <c r="C24" s="36" t="str">
        <f>IF(B24=1,"Yes", "No")</f>
        <v>Yes</v>
      </c>
      <c r="D24" s="37">
        <f>IF(B24,150,0)</f>
        <v>150</v>
      </c>
      <c r="E24" s="19" t="s">
        <v>32</v>
      </c>
      <c r="F24" s="43" t="s">
        <v>117</v>
      </c>
      <c r="G24" s="1">
        <v>293</v>
      </c>
      <c r="H24" s="1">
        <v>290</v>
      </c>
      <c r="I24" s="1">
        <v>300</v>
      </c>
      <c r="J24" s="1" t="s">
        <v>2</v>
      </c>
      <c r="K24" s="1" t="s">
        <v>2</v>
      </c>
      <c r="L24" s="1" t="s">
        <v>2</v>
      </c>
      <c r="M24" s="1" t="s">
        <v>2</v>
      </c>
      <c r="N24" s="1" t="s">
        <v>2</v>
      </c>
      <c r="O24" s="1" t="s">
        <v>2</v>
      </c>
      <c r="P24" s="1" t="s">
        <v>2</v>
      </c>
      <c r="Q24" s="1" t="s">
        <v>2</v>
      </c>
      <c r="R24" s="1" t="s">
        <v>2</v>
      </c>
      <c r="S24" s="30" t="e" cm="1">
        <f t="array" ref="S24">SUMPRODUCT(LARGE(G24:R24,{1,2,3,4,5,6,7,8,9,10}))+150</f>
        <v>#NUM!</v>
      </c>
      <c r="T24" s="23">
        <f>COUNT(G24:R24)</f>
        <v>3</v>
      </c>
      <c r="U24" s="24">
        <f>MAX(G24:R24)</f>
        <v>300</v>
      </c>
      <c r="V24" s="25" cm="1">
        <f t="array" ref="V24">SUMPRODUCT(LARGE(G24:R24,{1,2}))</f>
        <v>593</v>
      </c>
      <c r="W24" s="96">
        <f t="shared" si="1"/>
        <v>17</v>
      </c>
    </row>
    <row r="25" spans="1:23" ht="44.15" customHeight="1" thickTop="1" thickBot="1" x14ac:dyDescent="0.4">
      <c r="A25" s="35">
        <f t="shared" si="0"/>
        <v>18</v>
      </c>
      <c r="B25" s="4">
        <v>1</v>
      </c>
      <c r="C25" s="36" t="str">
        <f>IF(B25=1,"Yes", "No")</f>
        <v>Yes</v>
      </c>
      <c r="D25" s="37">
        <f>IF(B25,150,0)</f>
        <v>150</v>
      </c>
      <c r="E25" s="19" t="s">
        <v>33</v>
      </c>
      <c r="F25" s="43" t="s">
        <v>125</v>
      </c>
      <c r="G25" s="1">
        <v>276</v>
      </c>
      <c r="H25" s="1">
        <v>288</v>
      </c>
      <c r="I25" s="1">
        <v>298</v>
      </c>
      <c r="J25" s="1" t="s">
        <v>2</v>
      </c>
      <c r="K25" s="1" t="s">
        <v>2</v>
      </c>
      <c r="L25" s="1" t="s">
        <v>2</v>
      </c>
      <c r="M25" s="1" t="s">
        <v>2</v>
      </c>
      <c r="N25" s="1" t="s">
        <v>2</v>
      </c>
      <c r="O25" s="1" t="s">
        <v>2</v>
      </c>
      <c r="P25" s="1" t="s">
        <v>2</v>
      </c>
      <c r="Q25" s="1" t="s">
        <v>2</v>
      </c>
      <c r="R25" s="1" t="s">
        <v>2</v>
      </c>
      <c r="S25" s="30" t="e" cm="1">
        <f t="array" ref="S25">SUMPRODUCT(LARGE(G25:R25,{1,2,3,4,5,6,7,8,9,10}))+150</f>
        <v>#NUM!</v>
      </c>
      <c r="T25" s="23">
        <f>COUNT(G25:R25)</f>
        <v>3</v>
      </c>
      <c r="U25" s="24">
        <f>MAX(G25:R25)</f>
        <v>298</v>
      </c>
      <c r="V25" s="25" cm="1">
        <f t="array" ref="V25">SUMPRODUCT(LARGE(G25:R25,{1,2}))</f>
        <v>586</v>
      </c>
      <c r="W25" s="96">
        <f t="shared" si="1"/>
        <v>18</v>
      </c>
    </row>
    <row r="26" spans="1:23" ht="44.15" customHeight="1" thickTop="1" thickBot="1" x14ac:dyDescent="0.4">
      <c r="A26" s="35">
        <f t="shared" si="0"/>
        <v>19</v>
      </c>
      <c r="B26" s="4">
        <v>1</v>
      </c>
      <c r="C26" s="36" t="str">
        <f>IF(B26=1,"Yes", "No")</f>
        <v>Yes</v>
      </c>
      <c r="D26" s="37">
        <f>IF(B26,150,0)</f>
        <v>150</v>
      </c>
      <c r="E26" s="19" t="s">
        <v>69</v>
      </c>
      <c r="F26" s="43" t="s">
        <v>67</v>
      </c>
      <c r="G26" s="1" t="s">
        <v>2</v>
      </c>
      <c r="H26" s="1">
        <v>285</v>
      </c>
      <c r="I26" s="1">
        <v>139</v>
      </c>
      <c r="J26" s="1" t="s">
        <v>2</v>
      </c>
      <c r="K26" s="1" t="s">
        <v>2</v>
      </c>
      <c r="L26" s="1" t="s">
        <v>2</v>
      </c>
      <c r="M26" s="1" t="s">
        <v>2</v>
      </c>
      <c r="N26" s="1" t="s">
        <v>2</v>
      </c>
      <c r="O26" s="1" t="s">
        <v>2</v>
      </c>
      <c r="P26" s="1" t="s">
        <v>2</v>
      </c>
      <c r="Q26" s="1" t="s">
        <v>2</v>
      </c>
      <c r="R26" s="1" t="s">
        <v>2</v>
      </c>
      <c r="S26" s="30" t="e" cm="1">
        <f t="array" ref="S26">SUMPRODUCT(LARGE(G26:R26,{1,2,3,4,5,6,7,8,9,10}))+150</f>
        <v>#NUM!</v>
      </c>
      <c r="T26" s="23">
        <f>COUNT(G26:R26)</f>
        <v>2</v>
      </c>
      <c r="U26" s="24">
        <f>MAX(G26:R26)</f>
        <v>285</v>
      </c>
      <c r="V26" s="25" cm="1">
        <f t="array" ref="V26">SUMPRODUCT(LARGE(G26:R26,{1,2}))</f>
        <v>424</v>
      </c>
      <c r="W26" s="96">
        <f t="shared" si="1"/>
        <v>19</v>
      </c>
    </row>
    <row r="27" spans="1:23" ht="56" customHeight="1" thickTop="1" thickBot="1" x14ac:dyDescent="0.4">
      <c r="A27" s="35">
        <f t="shared" si="0"/>
        <v>20</v>
      </c>
      <c r="B27" s="4">
        <v>1</v>
      </c>
      <c r="C27" s="36" t="str">
        <f>IF(B27=1,"Yes", "No")</f>
        <v>Yes</v>
      </c>
      <c r="D27" s="37">
        <f>IF(B27,150,0)</f>
        <v>150</v>
      </c>
      <c r="E27" s="19" t="s">
        <v>69</v>
      </c>
      <c r="F27" s="43" t="s">
        <v>68</v>
      </c>
      <c r="G27" s="1" t="s">
        <v>2</v>
      </c>
      <c r="H27" s="1">
        <v>286</v>
      </c>
      <c r="I27" s="1">
        <v>296</v>
      </c>
      <c r="J27" s="1" t="s">
        <v>2</v>
      </c>
      <c r="K27" s="1" t="s">
        <v>2</v>
      </c>
      <c r="L27" s="1" t="s">
        <v>2</v>
      </c>
      <c r="M27" s="1" t="s">
        <v>2</v>
      </c>
      <c r="N27" s="1" t="s">
        <v>2</v>
      </c>
      <c r="O27" s="1" t="s">
        <v>2</v>
      </c>
      <c r="P27" s="1" t="s">
        <v>2</v>
      </c>
      <c r="Q27" s="1" t="s">
        <v>2</v>
      </c>
      <c r="R27" s="1" t="s">
        <v>2</v>
      </c>
      <c r="S27" s="30" t="e" cm="1">
        <f t="array" ref="S27">SUMPRODUCT(LARGE(G27:R27,{1,2,3,4,5,6,7,8,9,10}))+150</f>
        <v>#NUM!</v>
      </c>
      <c r="T27" s="23">
        <f>COUNT(G27:R27)</f>
        <v>2</v>
      </c>
      <c r="U27" s="24">
        <f>MAX(G27:R27)</f>
        <v>296</v>
      </c>
      <c r="V27" s="25" cm="1">
        <f t="array" ref="V27">SUMPRODUCT(LARGE(G27:R27,{1,2}))</f>
        <v>582</v>
      </c>
      <c r="W27" s="96">
        <f t="shared" si="1"/>
        <v>20</v>
      </c>
    </row>
    <row r="28" spans="1:23" ht="56" customHeight="1" thickTop="1" thickBot="1" x14ac:dyDescent="0.4">
      <c r="A28" s="35">
        <f t="shared" si="0"/>
        <v>21</v>
      </c>
      <c r="B28" s="4">
        <v>1</v>
      </c>
      <c r="C28" s="36" t="str">
        <f>IF(B28=1,"Yes", "No")</f>
        <v>Yes</v>
      </c>
      <c r="D28" s="37">
        <f>IF(B28,150,0)</f>
        <v>150</v>
      </c>
      <c r="E28" s="19" t="s">
        <v>34</v>
      </c>
      <c r="F28" s="43" t="s">
        <v>19</v>
      </c>
      <c r="G28" s="1">
        <v>296</v>
      </c>
      <c r="H28" s="1" t="s">
        <v>2</v>
      </c>
      <c r="I28" s="1">
        <v>139</v>
      </c>
      <c r="J28" s="1" t="s">
        <v>2</v>
      </c>
      <c r="K28" s="1" t="s">
        <v>2</v>
      </c>
      <c r="L28" s="1" t="s">
        <v>2</v>
      </c>
      <c r="M28" s="1" t="s">
        <v>2</v>
      </c>
      <c r="N28" s="1" t="s">
        <v>2</v>
      </c>
      <c r="O28" s="1" t="s">
        <v>2</v>
      </c>
      <c r="P28" s="1" t="s">
        <v>2</v>
      </c>
      <c r="Q28" s="1" t="s">
        <v>2</v>
      </c>
      <c r="R28" s="1" t="s">
        <v>2</v>
      </c>
      <c r="S28" s="30" t="e" cm="1">
        <f t="array" ref="S28">SUMPRODUCT(LARGE(G28:R28,{1,2,3,4,5,6,7,8,9,10}))+150</f>
        <v>#NUM!</v>
      </c>
      <c r="T28" s="23">
        <f>COUNT(G28:R28)</f>
        <v>2</v>
      </c>
      <c r="U28" s="24">
        <f>MAX(G28:R28)</f>
        <v>296</v>
      </c>
      <c r="V28" s="25" cm="1">
        <f t="array" ref="V28">SUMPRODUCT(LARGE(G28:R28,{1,2}))</f>
        <v>435</v>
      </c>
      <c r="W28" s="96">
        <f t="shared" si="1"/>
        <v>21</v>
      </c>
    </row>
    <row r="29" spans="1:23" ht="44.15" customHeight="1" thickTop="1" thickBot="1" x14ac:dyDescent="0.4">
      <c r="A29" s="35">
        <f t="shared" si="0"/>
        <v>22</v>
      </c>
      <c r="B29" s="4">
        <v>1</v>
      </c>
      <c r="C29" s="36" t="str">
        <f>IF(B29=1,"Yes", "No")</f>
        <v>Yes</v>
      </c>
      <c r="D29" s="37">
        <f>IF(B29,150,0)</f>
        <v>150</v>
      </c>
      <c r="E29" s="19" t="s">
        <v>34</v>
      </c>
      <c r="F29" s="43" t="s">
        <v>22</v>
      </c>
      <c r="G29" s="1">
        <v>285</v>
      </c>
      <c r="H29" s="1" t="s">
        <v>2</v>
      </c>
      <c r="I29" s="1">
        <v>294</v>
      </c>
      <c r="J29" s="1" t="s">
        <v>2</v>
      </c>
      <c r="K29" s="1" t="s">
        <v>2</v>
      </c>
      <c r="L29" s="1" t="s">
        <v>2</v>
      </c>
      <c r="M29" s="1" t="s">
        <v>2</v>
      </c>
      <c r="N29" s="1" t="s">
        <v>2</v>
      </c>
      <c r="O29" s="1" t="s">
        <v>2</v>
      </c>
      <c r="P29" s="1" t="s">
        <v>2</v>
      </c>
      <c r="Q29" s="1" t="s">
        <v>2</v>
      </c>
      <c r="R29" s="1" t="s">
        <v>2</v>
      </c>
      <c r="S29" s="30" t="e" cm="1">
        <f t="array" ref="S29">SUMPRODUCT(LARGE(G29:R29,{1,2,3,4,5,6,7,8,9,10}))+150</f>
        <v>#NUM!</v>
      </c>
      <c r="T29" s="23">
        <f>COUNT(G29:R29)</f>
        <v>2</v>
      </c>
      <c r="U29" s="24">
        <f>MAX(G29:R29)</f>
        <v>294</v>
      </c>
      <c r="V29" s="25" cm="1">
        <f t="array" ref="V29">SUMPRODUCT(LARGE(G29:R29,{1,2}))</f>
        <v>579</v>
      </c>
      <c r="W29" s="96">
        <f t="shared" si="1"/>
        <v>22</v>
      </c>
    </row>
    <row r="30" spans="1:23" ht="44.15" customHeight="1" thickTop="1" thickBot="1" x14ac:dyDescent="0.4">
      <c r="A30" s="35">
        <f t="shared" si="0"/>
        <v>23</v>
      </c>
      <c r="B30" s="4">
        <v>1</v>
      </c>
      <c r="C30" s="36" t="str">
        <f>IF(B30=1,"Yes", "No")</f>
        <v>Yes</v>
      </c>
      <c r="D30" s="37">
        <f>IF(B30,150,0)</f>
        <v>150</v>
      </c>
      <c r="E30" s="19" t="s">
        <v>34</v>
      </c>
      <c r="F30" s="43" t="s">
        <v>46</v>
      </c>
      <c r="G30" s="1">
        <v>282</v>
      </c>
      <c r="H30" s="1" t="s">
        <v>2</v>
      </c>
      <c r="I30" s="1">
        <v>139</v>
      </c>
      <c r="J30" s="1" t="s">
        <v>2</v>
      </c>
      <c r="K30" s="1" t="s">
        <v>2</v>
      </c>
      <c r="L30" s="1" t="s">
        <v>2</v>
      </c>
      <c r="M30" s="1" t="s">
        <v>2</v>
      </c>
      <c r="N30" s="1" t="s">
        <v>2</v>
      </c>
      <c r="O30" s="1" t="s">
        <v>2</v>
      </c>
      <c r="P30" s="1" t="s">
        <v>2</v>
      </c>
      <c r="Q30" s="1" t="s">
        <v>2</v>
      </c>
      <c r="R30" s="1" t="s">
        <v>2</v>
      </c>
      <c r="S30" s="30" t="e" cm="1">
        <f t="array" ref="S30">SUMPRODUCT(LARGE(G30:R30,{1,2,3,4,5,6,7,8,9,10}))+150</f>
        <v>#NUM!</v>
      </c>
      <c r="T30" s="23">
        <f>COUNT(G30:R30)</f>
        <v>2</v>
      </c>
      <c r="U30" s="24">
        <f>MAX(G30:R30)</f>
        <v>282</v>
      </c>
      <c r="V30" s="25" cm="1">
        <f t="array" ref="V30">SUMPRODUCT(LARGE(G30:R30,{1,2}))</f>
        <v>421</v>
      </c>
      <c r="W30" s="96">
        <f t="shared" si="1"/>
        <v>23</v>
      </c>
    </row>
    <row r="31" spans="1:23" ht="44.15" customHeight="1" thickTop="1" thickBot="1" x14ac:dyDescent="0.4">
      <c r="A31" s="35">
        <f t="shared" si="0"/>
        <v>24</v>
      </c>
      <c r="B31" s="4">
        <v>1</v>
      </c>
      <c r="C31" s="36" t="str">
        <f>IF(B31=1,"Yes", "No")</f>
        <v>Yes</v>
      </c>
      <c r="D31" s="37">
        <f>IF(B31,150,0)</f>
        <v>150</v>
      </c>
      <c r="E31" s="19" t="s">
        <v>34</v>
      </c>
      <c r="F31" s="43" t="s">
        <v>45</v>
      </c>
      <c r="G31" s="1">
        <v>283</v>
      </c>
      <c r="H31" s="1" t="s">
        <v>2</v>
      </c>
      <c r="I31" s="1">
        <v>283</v>
      </c>
      <c r="J31" s="1" t="s">
        <v>2</v>
      </c>
      <c r="K31" s="1" t="s">
        <v>2</v>
      </c>
      <c r="L31" s="1" t="s">
        <v>2</v>
      </c>
      <c r="M31" s="1" t="s">
        <v>2</v>
      </c>
      <c r="N31" s="1" t="s">
        <v>2</v>
      </c>
      <c r="O31" s="1" t="s">
        <v>2</v>
      </c>
      <c r="P31" s="1" t="s">
        <v>2</v>
      </c>
      <c r="Q31" s="1" t="s">
        <v>2</v>
      </c>
      <c r="R31" s="1" t="s">
        <v>2</v>
      </c>
      <c r="S31" s="30" t="e" cm="1">
        <f t="array" ref="S31">SUMPRODUCT(LARGE(G31:R31,{1,2,3,4,5,6,7,8,9,10}))+150</f>
        <v>#NUM!</v>
      </c>
      <c r="T31" s="23">
        <f>COUNT(G31:R31)</f>
        <v>2</v>
      </c>
      <c r="U31" s="24">
        <f>MAX(G31:R31)</f>
        <v>283</v>
      </c>
      <c r="V31" s="25" cm="1">
        <f t="array" ref="V31">SUMPRODUCT(LARGE(G31:R31,{1,2}))</f>
        <v>566</v>
      </c>
      <c r="W31" s="96">
        <f t="shared" si="1"/>
        <v>24</v>
      </c>
    </row>
    <row r="32" spans="1:23" ht="44.15" customHeight="1" thickTop="1" thickBot="1" x14ac:dyDescent="0.4">
      <c r="A32" s="35">
        <f t="shared" si="0"/>
        <v>25</v>
      </c>
      <c r="B32" s="4"/>
      <c r="C32" s="36" t="str">
        <f>IF(B32=1,"Yes", "No")</f>
        <v>No</v>
      </c>
      <c r="D32" s="37">
        <f>IF(B32,150,0)</f>
        <v>0</v>
      </c>
      <c r="E32" s="19" t="s">
        <v>34</v>
      </c>
      <c r="F32" s="43" t="s">
        <v>89</v>
      </c>
      <c r="G32" s="1">
        <v>300</v>
      </c>
      <c r="H32" s="1" t="s">
        <v>2</v>
      </c>
      <c r="I32" s="1">
        <v>299</v>
      </c>
      <c r="J32" s="1" t="s">
        <v>2</v>
      </c>
      <c r="K32" s="1" t="s">
        <v>2</v>
      </c>
      <c r="L32" s="1" t="s">
        <v>2</v>
      </c>
      <c r="M32" s="1" t="s">
        <v>2</v>
      </c>
      <c r="N32" s="1" t="s">
        <v>2</v>
      </c>
      <c r="O32" s="1" t="s">
        <v>2</v>
      </c>
      <c r="P32" s="1" t="s">
        <v>2</v>
      </c>
      <c r="Q32" s="1" t="s">
        <v>2</v>
      </c>
      <c r="R32" s="1" t="s">
        <v>2</v>
      </c>
      <c r="S32" s="30" t="e" cm="1">
        <f t="array" ref="S32">SUMPRODUCT(LARGE(G32:R32,{1,2,3,4,5,6,7,8,9,10}))+150</f>
        <v>#NUM!</v>
      </c>
      <c r="T32" s="23">
        <f>COUNT(G32:R32)</f>
        <v>2</v>
      </c>
      <c r="U32" s="24">
        <f>MAX(G32:R32)</f>
        <v>300</v>
      </c>
      <c r="V32" s="25" cm="1">
        <f t="array" ref="V32">SUMPRODUCT(LARGE(G32:R32,{1,2}))</f>
        <v>599</v>
      </c>
      <c r="W32" s="96">
        <f t="shared" si="1"/>
        <v>25</v>
      </c>
    </row>
    <row r="33" spans="1:23" ht="44.15" customHeight="1" thickTop="1" thickBot="1" x14ac:dyDescent="0.4">
      <c r="A33" s="35">
        <f t="shared" si="0"/>
        <v>26</v>
      </c>
      <c r="B33" s="4">
        <v>1</v>
      </c>
      <c r="C33" s="36" t="str">
        <f>IF(B33=1,"Yes", "No")</f>
        <v>Yes</v>
      </c>
      <c r="D33" s="37">
        <f>IF(B33,150,0)</f>
        <v>150</v>
      </c>
      <c r="E33" s="19" t="s">
        <v>70</v>
      </c>
      <c r="F33" s="43" t="s">
        <v>85</v>
      </c>
      <c r="G33" s="1">
        <v>294</v>
      </c>
      <c r="H33" s="1" t="s">
        <v>2</v>
      </c>
      <c r="I33" s="1">
        <v>139</v>
      </c>
      <c r="J33" s="1" t="s">
        <v>2</v>
      </c>
      <c r="K33" s="1" t="s">
        <v>2</v>
      </c>
      <c r="L33" s="1" t="s">
        <v>2</v>
      </c>
      <c r="M33" s="1" t="s">
        <v>2</v>
      </c>
      <c r="N33" s="1" t="s">
        <v>2</v>
      </c>
      <c r="O33" s="1" t="s">
        <v>2</v>
      </c>
      <c r="P33" s="1" t="s">
        <v>2</v>
      </c>
      <c r="Q33" s="1" t="s">
        <v>2</v>
      </c>
      <c r="R33" s="1" t="s">
        <v>2</v>
      </c>
      <c r="S33" s="30" t="e" cm="1">
        <f t="array" ref="S33">SUMPRODUCT(LARGE(G33:R33,{1,2,3,4,5,6,7,8,9,10}))+150</f>
        <v>#NUM!</v>
      </c>
      <c r="T33" s="23">
        <f>COUNT(G33:R33)</f>
        <v>2</v>
      </c>
      <c r="U33" s="24">
        <f>MAX(G33:R33)</f>
        <v>294</v>
      </c>
      <c r="V33" s="25" cm="1">
        <f t="array" ref="V33">SUMPRODUCT(LARGE(G33:R33,{1,2}))</f>
        <v>433</v>
      </c>
      <c r="W33" s="96">
        <f t="shared" si="1"/>
        <v>26</v>
      </c>
    </row>
    <row r="34" spans="1:23" ht="44.15" customHeight="1" thickTop="1" thickBot="1" x14ac:dyDescent="0.4">
      <c r="A34" s="35">
        <f t="shared" si="0"/>
        <v>27</v>
      </c>
      <c r="B34" s="4">
        <v>1</v>
      </c>
      <c r="C34" s="36" t="str">
        <f>IF(B34=1,"Yes", "No")</f>
        <v>Yes</v>
      </c>
      <c r="D34" s="37">
        <f>IF(B34,150,0)</f>
        <v>150</v>
      </c>
      <c r="E34" s="19" t="s">
        <v>80</v>
      </c>
      <c r="F34" s="43" t="s">
        <v>56</v>
      </c>
      <c r="G34" s="1">
        <v>132</v>
      </c>
      <c r="H34" s="1" t="s">
        <v>2</v>
      </c>
      <c r="I34" s="1">
        <v>281</v>
      </c>
      <c r="J34" s="1" t="s">
        <v>2</v>
      </c>
      <c r="K34" s="1" t="s">
        <v>2</v>
      </c>
      <c r="L34" s="1" t="s">
        <v>2</v>
      </c>
      <c r="M34" s="1" t="s">
        <v>2</v>
      </c>
      <c r="N34" s="1" t="s">
        <v>2</v>
      </c>
      <c r="O34" s="1" t="s">
        <v>2</v>
      </c>
      <c r="P34" s="1" t="s">
        <v>2</v>
      </c>
      <c r="Q34" s="1" t="s">
        <v>2</v>
      </c>
      <c r="R34" s="1" t="s">
        <v>2</v>
      </c>
      <c r="S34" s="30" t="e" cm="1">
        <f t="array" ref="S34">SUMPRODUCT(LARGE(G34:R34,{1,2,3,4,5,6,7,8,9,10}))+150</f>
        <v>#NUM!</v>
      </c>
      <c r="T34" s="23">
        <f>COUNT(G34:R34)</f>
        <v>2</v>
      </c>
      <c r="U34" s="24">
        <f>MAX(G34:R34)</f>
        <v>281</v>
      </c>
      <c r="V34" s="25" cm="1">
        <f t="array" ref="V34">SUMPRODUCT(LARGE(G34:R34,{1,2}))</f>
        <v>413</v>
      </c>
      <c r="W34" s="96">
        <f t="shared" si="1"/>
        <v>27</v>
      </c>
    </row>
    <row r="35" spans="1:23" ht="44.15" customHeight="1" thickTop="1" thickBot="1" x14ac:dyDescent="0.4">
      <c r="A35" s="35">
        <f t="shared" si="0"/>
        <v>28</v>
      </c>
      <c r="B35" s="45">
        <v>1</v>
      </c>
      <c r="C35" s="47" t="str">
        <f>IF(B35=1,"Yes", "No")</f>
        <v>Yes</v>
      </c>
      <c r="D35" s="37">
        <f>IF(B35,150,0)</f>
        <v>150</v>
      </c>
      <c r="E35" s="19" t="s">
        <v>35</v>
      </c>
      <c r="F35" s="90" t="s">
        <v>113</v>
      </c>
      <c r="G35" s="1">
        <v>132</v>
      </c>
      <c r="H35" s="1" t="s">
        <v>2</v>
      </c>
      <c r="I35" s="1">
        <v>290</v>
      </c>
      <c r="J35" s="1" t="s">
        <v>2</v>
      </c>
      <c r="K35" s="1" t="s">
        <v>2</v>
      </c>
      <c r="L35" s="1" t="s">
        <v>2</v>
      </c>
      <c r="M35" s="1" t="s">
        <v>2</v>
      </c>
      <c r="N35" s="1" t="s">
        <v>2</v>
      </c>
      <c r="O35" s="1" t="s">
        <v>2</v>
      </c>
      <c r="P35" s="1" t="s">
        <v>2</v>
      </c>
      <c r="Q35" s="1" t="s">
        <v>2</v>
      </c>
      <c r="R35" s="1" t="s">
        <v>2</v>
      </c>
      <c r="S35" s="30" t="e" cm="1">
        <f t="array" ref="S35">SUMPRODUCT(LARGE(G35:R35,{1,2,3,4,5,6,7,8,9,10}))+150</f>
        <v>#NUM!</v>
      </c>
      <c r="T35" s="23">
        <f>COUNT(G35:R35)</f>
        <v>2</v>
      </c>
      <c r="U35" s="24">
        <f>MAX(G35:R35)</f>
        <v>290</v>
      </c>
      <c r="V35" s="25" cm="1">
        <f t="array" ref="V35">SUMPRODUCT(LARGE(G35:R35,{1,2}))</f>
        <v>422</v>
      </c>
      <c r="W35" s="96">
        <f t="shared" si="1"/>
        <v>28</v>
      </c>
    </row>
    <row r="36" spans="1:23" ht="44.15" customHeight="1" thickTop="1" thickBot="1" x14ac:dyDescent="0.4">
      <c r="A36" s="35">
        <f t="shared" si="0"/>
        <v>29</v>
      </c>
      <c r="B36" s="4">
        <v>1</v>
      </c>
      <c r="C36" s="36" t="str">
        <f>IF(B36=1,"Yes", "No")</f>
        <v>Yes</v>
      </c>
      <c r="D36" s="37">
        <f>IF(B36,150,0)</f>
        <v>150</v>
      </c>
      <c r="E36" s="19" t="s">
        <v>38</v>
      </c>
      <c r="F36" s="43" t="s">
        <v>48</v>
      </c>
      <c r="G36" s="1">
        <v>279</v>
      </c>
      <c r="H36" s="1">
        <v>282</v>
      </c>
      <c r="I36" s="1" t="s">
        <v>2</v>
      </c>
      <c r="J36" s="1" t="s">
        <v>2</v>
      </c>
      <c r="K36" s="1" t="s">
        <v>2</v>
      </c>
      <c r="L36" s="1" t="s">
        <v>2</v>
      </c>
      <c r="M36" s="1" t="s">
        <v>2</v>
      </c>
      <c r="N36" s="1" t="s">
        <v>2</v>
      </c>
      <c r="O36" s="1" t="s">
        <v>2</v>
      </c>
      <c r="P36" s="1" t="s">
        <v>2</v>
      </c>
      <c r="Q36" s="1" t="s">
        <v>2</v>
      </c>
      <c r="R36" s="1" t="s">
        <v>2</v>
      </c>
      <c r="S36" s="30" t="e" cm="1">
        <f t="array" ref="S36">SUMPRODUCT(LARGE(G36:R36,{1,2,3,4,5,6,7,8,9,10}))+150</f>
        <v>#NUM!</v>
      </c>
      <c r="T36" s="23">
        <f>COUNT(G36:R36)</f>
        <v>2</v>
      </c>
      <c r="U36" s="24">
        <f>MAX(G36:R36)</f>
        <v>282</v>
      </c>
      <c r="V36" s="25" cm="1">
        <f t="array" ref="V36">SUMPRODUCT(LARGE(G36:R36,{1,2}))</f>
        <v>561</v>
      </c>
      <c r="W36" s="96">
        <f t="shared" si="1"/>
        <v>29</v>
      </c>
    </row>
    <row r="37" spans="1:23" ht="44.15" customHeight="1" thickTop="1" thickBot="1" x14ac:dyDescent="0.4">
      <c r="A37" s="35">
        <f t="shared" si="0"/>
        <v>30</v>
      </c>
      <c r="B37" s="4">
        <v>1</v>
      </c>
      <c r="C37" s="36" t="str">
        <f>IF(B37=1,"Yes", "No")</f>
        <v>Yes</v>
      </c>
      <c r="D37" s="37">
        <f>IF(B37,150,0)</f>
        <v>150</v>
      </c>
      <c r="E37" s="19" t="s">
        <v>71</v>
      </c>
      <c r="F37" s="43" t="s">
        <v>100</v>
      </c>
      <c r="G37" s="1" t="s">
        <v>2</v>
      </c>
      <c r="H37" s="1">
        <v>289</v>
      </c>
      <c r="I37" s="1">
        <v>289</v>
      </c>
      <c r="J37" s="1" t="s">
        <v>2</v>
      </c>
      <c r="K37" s="1" t="s">
        <v>2</v>
      </c>
      <c r="L37" s="1" t="s">
        <v>2</v>
      </c>
      <c r="M37" s="1" t="s">
        <v>2</v>
      </c>
      <c r="N37" s="1" t="s">
        <v>2</v>
      </c>
      <c r="O37" s="1" t="s">
        <v>2</v>
      </c>
      <c r="P37" s="1" t="s">
        <v>2</v>
      </c>
      <c r="Q37" s="1" t="s">
        <v>2</v>
      </c>
      <c r="R37" s="1" t="s">
        <v>2</v>
      </c>
      <c r="S37" s="30" t="e" cm="1">
        <f t="array" ref="S37">SUMPRODUCT(LARGE(G37:R37,{1,2,3,4,5,6,7,8,9,10}))+150</f>
        <v>#NUM!</v>
      </c>
      <c r="T37" s="23">
        <f>COUNT(G37:R37)</f>
        <v>2</v>
      </c>
      <c r="U37" s="24">
        <f>MAX(G37:R37)</f>
        <v>289</v>
      </c>
      <c r="V37" s="25" cm="1">
        <f t="array" ref="V37">SUMPRODUCT(LARGE(G37:R37,{1,2}))</f>
        <v>578</v>
      </c>
      <c r="W37" s="96">
        <f t="shared" si="1"/>
        <v>30</v>
      </c>
    </row>
    <row r="38" spans="1:23" ht="44.15" customHeight="1" thickTop="1" thickBot="1" x14ac:dyDescent="0.4">
      <c r="A38" s="35">
        <f t="shared" si="0"/>
        <v>31</v>
      </c>
      <c r="B38" s="4">
        <v>1</v>
      </c>
      <c r="C38" s="36" t="str">
        <f>IF(B38=1,"Yes", "No")</f>
        <v>Yes</v>
      </c>
      <c r="D38" s="37">
        <f>IF(B38,150,0)</f>
        <v>150</v>
      </c>
      <c r="E38" s="19" t="s">
        <v>50</v>
      </c>
      <c r="F38" s="43" t="s">
        <v>104</v>
      </c>
      <c r="G38" s="1">
        <v>274</v>
      </c>
      <c r="H38" s="1" t="s">
        <v>2</v>
      </c>
      <c r="I38" s="1">
        <v>139</v>
      </c>
      <c r="J38" s="1" t="s">
        <v>2</v>
      </c>
      <c r="K38" s="1" t="s">
        <v>2</v>
      </c>
      <c r="L38" s="1" t="s">
        <v>2</v>
      </c>
      <c r="M38" s="1" t="s">
        <v>2</v>
      </c>
      <c r="N38" s="1" t="s">
        <v>2</v>
      </c>
      <c r="O38" s="1" t="s">
        <v>2</v>
      </c>
      <c r="P38" s="1" t="s">
        <v>2</v>
      </c>
      <c r="Q38" s="1" t="s">
        <v>2</v>
      </c>
      <c r="R38" s="1" t="s">
        <v>2</v>
      </c>
      <c r="S38" s="30" t="e" cm="1">
        <f t="array" ref="S38">SUMPRODUCT(LARGE(G38:R38,{1,2,3,4,5,6,7,8,9,10}))+150</f>
        <v>#NUM!</v>
      </c>
      <c r="T38" s="23">
        <f>COUNT(G38:R38)</f>
        <v>2</v>
      </c>
      <c r="U38" s="24">
        <f>MAX(G38:R38)</f>
        <v>274</v>
      </c>
      <c r="V38" s="25" cm="1">
        <f t="array" ref="V38">SUMPRODUCT(LARGE(G38:R38,{1,2}))</f>
        <v>413</v>
      </c>
      <c r="W38" s="92"/>
    </row>
    <row r="39" spans="1:23" ht="44.15" customHeight="1" thickTop="1" thickBot="1" x14ac:dyDescent="0.4">
      <c r="A39" s="35">
        <f t="shared" si="0"/>
        <v>32</v>
      </c>
      <c r="B39" s="4">
        <v>1</v>
      </c>
      <c r="C39" s="36" t="str">
        <f>IF(B39=1,"Yes", "No")</f>
        <v>Yes</v>
      </c>
      <c r="D39" s="37">
        <f>IF(B39,150,0)</f>
        <v>150</v>
      </c>
      <c r="E39" s="19" t="s">
        <v>51</v>
      </c>
      <c r="F39" s="43" t="s">
        <v>103</v>
      </c>
      <c r="G39" s="1">
        <v>275</v>
      </c>
      <c r="H39" s="1">
        <v>280</v>
      </c>
      <c r="I39" s="1" t="s">
        <v>2</v>
      </c>
      <c r="J39" s="1" t="s">
        <v>2</v>
      </c>
      <c r="K39" s="1" t="s">
        <v>2</v>
      </c>
      <c r="L39" s="1" t="s">
        <v>2</v>
      </c>
      <c r="M39" s="1" t="s">
        <v>2</v>
      </c>
      <c r="N39" s="1" t="s">
        <v>2</v>
      </c>
      <c r="O39" s="1" t="s">
        <v>2</v>
      </c>
      <c r="P39" s="1" t="s">
        <v>2</v>
      </c>
      <c r="Q39" s="1" t="s">
        <v>2</v>
      </c>
      <c r="R39" s="1" t="s">
        <v>2</v>
      </c>
      <c r="S39" s="30" t="e" cm="1">
        <f t="array" ref="S39">SUMPRODUCT(LARGE(G39:R39,{1,2,3,4,5,6,7,8,9,10}))+150</f>
        <v>#NUM!</v>
      </c>
      <c r="T39" s="23">
        <f>COUNT(G39:R39)</f>
        <v>2</v>
      </c>
      <c r="U39" s="24">
        <f>MAX(G39:R39)</f>
        <v>280</v>
      </c>
      <c r="V39" s="25" cm="1">
        <f t="array" ref="V39">SUMPRODUCT(LARGE(G39:R39,{1,2}))</f>
        <v>555</v>
      </c>
      <c r="W39" s="93"/>
    </row>
    <row r="40" spans="1:23" ht="44.15" customHeight="1" thickTop="1" thickBot="1" x14ac:dyDescent="0.4">
      <c r="A40" s="35">
        <f t="shared" si="0"/>
        <v>33</v>
      </c>
      <c r="B40" s="4">
        <v>1</v>
      </c>
      <c r="C40" s="36" t="str">
        <f>IF(B40=1,"Yes", "No")</f>
        <v>Yes</v>
      </c>
      <c r="D40" s="37">
        <f>IF(B40,150,0)</f>
        <v>150</v>
      </c>
      <c r="E40" s="19" t="s">
        <v>40</v>
      </c>
      <c r="F40" s="43" t="s">
        <v>93</v>
      </c>
      <c r="G40" s="31">
        <v>288</v>
      </c>
      <c r="H40" s="1" t="s">
        <v>2</v>
      </c>
      <c r="I40" s="1">
        <v>139</v>
      </c>
      <c r="J40" s="1" t="s">
        <v>2</v>
      </c>
      <c r="K40" s="1" t="s">
        <v>2</v>
      </c>
      <c r="L40" s="1" t="s">
        <v>2</v>
      </c>
      <c r="M40" s="1" t="s">
        <v>2</v>
      </c>
      <c r="N40" s="1" t="s">
        <v>2</v>
      </c>
      <c r="O40" s="1" t="s">
        <v>2</v>
      </c>
      <c r="P40" s="1" t="s">
        <v>2</v>
      </c>
      <c r="Q40" s="1" t="s">
        <v>2</v>
      </c>
      <c r="R40" s="1" t="s">
        <v>2</v>
      </c>
      <c r="S40" s="30" t="e" cm="1">
        <f t="array" ref="S40">SUMPRODUCT(LARGE(G40:R40,{1,2,3,4,5,6,7,8,9,10}))+150</f>
        <v>#NUM!</v>
      </c>
      <c r="T40" s="23">
        <f>COUNT(G40:R40)</f>
        <v>2</v>
      </c>
      <c r="U40" s="24">
        <f>MAX(G40:R40)</f>
        <v>288</v>
      </c>
      <c r="V40" s="25" cm="1">
        <f t="array" ref="V40">SUMPRODUCT(LARGE(G40:R40,{1,2}))</f>
        <v>427</v>
      </c>
      <c r="W40" s="93"/>
    </row>
    <row r="41" spans="1:23" ht="44.15" customHeight="1" thickTop="1" thickBot="1" x14ac:dyDescent="0.4">
      <c r="A41" s="35">
        <f t="shared" si="0"/>
        <v>34</v>
      </c>
      <c r="B41" s="4">
        <v>1</v>
      </c>
      <c r="C41" s="36" t="str">
        <f>IF(B41=1,"Yes", "No")</f>
        <v>Yes</v>
      </c>
      <c r="D41" s="37">
        <f>IF(B41,150,0)</f>
        <v>150</v>
      </c>
      <c r="E41" s="19" t="s">
        <v>40</v>
      </c>
      <c r="F41" s="43" t="s">
        <v>42</v>
      </c>
      <c r="G41" s="1">
        <v>295</v>
      </c>
      <c r="H41" s="1" t="s">
        <v>2</v>
      </c>
      <c r="I41" s="1">
        <v>297</v>
      </c>
      <c r="J41" s="1" t="s">
        <v>2</v>
      </c>
      <c r="K41" s="1" t="s">
        <v>2</v>
      </c>
      <c r="L41" s="1" t="s">
        <v>2</v>
      </c>
      <c r="M41" s="1" t="s">
        <v>2</v>
      </c>
      <c r="N41" s="1" t="s">
        <v>2</v>
      </c>
      <c r="O41" s="1" t="s">
        <v>2</v>
      </c>
      <c r="P41" s="1" t="s">
        <v>2</v>
      </c>
      <c r="Q41" s="1" t="s">
        <v>2</v>
      </c>
      <c r="R41" s="1" t="s">
        <v>2</v>
      </c>
      <c r="S41" s="30" t="e" cm="1">
        <f t="array" ref="S41">SUMPRODUCT(LARGE(G41:R41,{1,2,3,4,5,6,7,8,9,10}))+150</f>
        <v>#NUM!</v>
      </c>
      <c r="T41" s="23">
        <f>COUNT(G41:R41)</f>
        <v>2</v>
      </c>
      <c r="U41" s="24">
        <f>MAX(G41:R41)</f>
        <v>297</v>
      </c>
      <c r="V41" s="25" cm="1">
        <f t="array" ref="V41">SUMPRODUCT(LARGE(G41:R41,{1,2}))</f>
        <v>592</v>
      </c>
      <c r="W41" s="93"/>
    </row>
    <row r="42" spans="1:23" ht="44.15" customHeight="1" thickTop="1" thickBot="1" x14ac:dyDescent="0.4">
      <c r="A42" s="35">
        <f t="shared" si="0"/>
        <v>35</v>
      </c>
      <c r="B42" s="4">
        <v>1</v>
      </c>
      <c r="C42" s="36" t="str">
        <f>IF(B42=1,"Yes", "No")</f>
        <v>Yes</v>
      </c>
      <c r="D42" s="37">
        <f>IF(B42,150,0)</f>
        <v>150</v>
      </c>
      <c r="E42" s="19" t="s">
        <v>40</v>
      </c>
      <c r="F42" s="43" t="s">
        <v>109</v>
      </c>
      <c r="G42" s="1">
        <v>132</v>
      </c>
      <c r="H42" s="1" t="s">
        <v>2</v>
      </c>
      <c r="I42" s="1">
        <v>139</v>
      </c>
      <c r="J42" s="1" t="s">
        <v>2</v>
      </c>
      <c r="K42" s="1" t="s">
        <v>2</v>
      </c>
      <c r="L42" s="1" t="s">
        <v>2</v>
      </c>
      <c r="M42" s="1" t="s">
        <v>2</v>
      </c>
      <c r="N42" s="1" t="s">
        <v>2</v>
      </c>
      <c r="O42" s="1" t="s">
        <v>2</v>
      </c>
      <c r="P42" s="1" t="s">
        <v>2</v>
      </c>
      <c r="Q42" s="1" t="s">
        <v>2</v>
      </c>
      <c r="R42" s="1" t="s">
        <v>2</v>
      </c>
      <c r="S42" s="30" t="e" cm="1">
        <f t="array" ref="S42">SUMPRODUCT(LARGE(G42:R42,{1,2,3,4,5,6,7,8,9,10}))+150</f>
        <v>#NUM!</v>
      </c>
      <c r="T42" s="23">
        <f>COUNT(G42:R42)</f>
        <v>2</v>
      </c>
      <c r="U42" s="24">
        <f>MAX(G42:R42)</f>
        <v>139</v>
      </c>
      <c r="V42" s="25" cm="1">
        <f t="array" ref="V42">SUMPRODUCT(LARGE(G42:R42,{1,2}))</f>
        <v>271</v>
      </c>
      <c r="W42" s="93"/>
    </row>
    <row r="43" spans="1:23" ht="44.15" customHeight="1" thickTop="1" thickBot="1" x14ac:dyDescent="0.4">
      <c r="A43" s="35">
        <f t="shared" si="0"/>
        <v>36</v>
      </c>
      <c r="B43" s="4">
        <v>1</v>
      </c>
      <c r="C43" s="36" t="str">
        <f>IF(B43=1,"Yes", "No")</f>
        <v>Yes</v>
      </c>
      <c r="D43" s="37">
        <f>IF(B43,150,0)</f>
        <v>150</v>
      </c>
      <c r="E43" s="19" t="s">
        <v>91</v>
      </c>
      <c r="F43" s="43" t="s">
        <v>94</v>
      </c>
      <c r="G43" s="1" t="s">
        <v>2</v>
      </c>
      <c r="H43" s="1">
        <v>292</v>
      </c>
      <c r="I43" s="1">
        <v>292</v>
      </c>
      <c r="J43" s="1" t="s">
        <v>2</v>
      </c>
      <c r="K43" s="1" t="s">
        <v>2</v>
      </c>
      <c r="L43" s="1" t="s">
        <v>2</v>
      </c>
      <c r="M43" s="1" t="s">
        <v>2</v>
      </c>
      <c r="N43" s="1" t="s">
        <v>2</v>
      </c>
      <c r="O43" s="1" t="s">
        <v>2</v>
      </c>
      <c r="P43" s="1" t="s">
        <v>2</v>
      </c>
      <c r="Q43" s="1" t="s">
        <v>2</v>
      </c>
      <c r="R43" s="1" t="s">
        <v>2</v>
      </c>
      <c r="S43" s="30" t="e" cm="1">
        <f t="array" ref="S43">SUMPRODUCT(LARGE(G43:R43,{1,2,3,4,5,6,7,8,9,10}))+150</f>
        <v>#NUM!</v>
      </c>
      <c r="T43" s="23">
        <f>COUNT(G43:R43)</f>
        <v>2</v>
      </c>
      <c r="U43" s="24">
        <f>MAX(G43:R43)</f>
        <v>292</v>
      </c>
      <c r="V43" s="25" cm="1">
        <f t="array" ref="V43">SUMPRODUCT(LARGE(G43:R43,{1,2}))</f>
        <v>584</v>
      </c>
      <c r="W43" s="93"/>
    </row>
    <row r="44" spans="1:23" ht="44.15" customHeight="1" thickTop="1" thickBot="1" x14ac:dyDescent="0.4">
      <c r="A44" s="35">
        <f t="shared" si="0"/>
        <v>37</v>
      </c>
      <c r="B44" s="4">
        <v>1</v>
      </c>
      <c r="C44" s="36" t="str">
        <f>IF(B44=1,"Yes", "No")</f>
        <v>Yes</v>
      </c>
      <c r="D44" s="37">
        <f>IF(B44,150,0)</f>
        <v>150</v>
      </c>
      <c r="E44" s="19" t="s">
        <v>30</v>
      </c>
      <c r="F44" s="43" t="s">
        <v>41</v>
      </c>
      <c r="G44" s="1">
        <v>297</v>
      </c>
      <c r="H44" s="1" t="s">
        <v>2</v>
      </c>
      <c r="I44" s="1">
        <v>139</v>
      </c>
      <c r="J44" s="1" t="s">
        <v>2</v>
      </c>
      <c r="K44" s="1" t="s">
        <v>2</v>
      </c>
      <c r="L44" s="1" t="s">
        <v>2</v>
      </c>
      <c r="M44" s="1" t="s">
        <v>2</v>
      </c>
      <c r="N44" s="1" t="s">
        <v>2</v>
      </c>
      <c r="O44" s="1" t="s">
        <v>2</v>
      </c>
      <c r="P44" s="1" t="s">
        <v>2</v>
      </c>
      <c r="Q44" s="1" t="s">
        <v>2</v>
      </c>
      <c r="R44" s="1" t="s">
        <v>2</v>
      </c>
      <c r="S44" s="30" t="e" cm="1">
        <f t="array" ref="S44">SUMPRODUCT(LARGE(G44:R44,{1,2,3,4,5,6,7,8,9,10}))+150</f>
        <v>#NUM!</v>
      </c>
      <c r="T44" s="23">
        <f>COUNT(G44:R44)</f>
        <v>2</v>
      </c>
      <c r="U44" s="24">
        <f>MAX(G44:R44)</f>
        <v>297</v>
      </c>
      <c r="V44" s="25" cm="1">
        <f t="array" ref="V44">SUMPRODUCT(LARGE(G44:R44,{1,2}))</f>
        <v>436</v>
      </c>
      <c r="W44" s="93"/>
    </row>
    <row r="45" spans="1:23" ht="44.15" customHeight="1" thickTop="1" thickBot="1" x14ac:dyDescent="0.4">
      <c r="A45" s="35">
        <f t="shared" si="0"/>
        <v>38</v>
      </c>
      <c r="B45" s="4">
        <v>1</v>
      </c>
      <c r="C45" s="36" t="str">
        <f>IF(B45=1,"Yes", "No")</f>
        <v>Yes</v>
      </c>
      <c r="D45" s="37">
        <f>IF(B45,150,0)</f>
        <v>150</v>
      </c>
      <c r="E45" s="19" t="s">
        <v>30</v>
      </c>
      <c r="F45" s="43" t="s">
        <v>92</v>
      </c>
      <c r="G45" s="1">
        <v>281</v>
      </c>
      <c r="H45" s="1" t="s">
        <v>2</v>
      </c>
      <c r="I45" s="1">
        <v>139</v>
      </c>
      <c r="J45" s="1" t="s">
        <v>2</v>
      </c>
      <c r="K45" s="1" t="s">
        <v>2</v>
      </c>
      <c r="L45" s="1" t="s">
        <v>2</v>
      </c>
      <c r="M45" s="1" t="s">
        <v>2</v>
      </c>
      <c r="N45" s="1" t="s">
        <v>2</v>
      </c>
      <c r="O45" s="1" t="s">
        <v>2</v>
      </c>
      <c r="P45" s="1" t="s">
        <v>2</v>
      </c>
      <c r="Q45" s="1" t="s">
        <v>2</v>
      </c>
      <c r="R45" s="1" t="s">
        <v>2</v>
      </c>
      <c r="S45" s="30" t="e" cm="1">
        <f t="array" ref="S45">SUMPRODUCT(LARGE(G45:R45,{1,2,3,4,5,6,7,8,9,10}))+150</f>
        <v>#NUM!</v>
      </c>
      <c r="T45" s="23">
        <f>COUNT(G45:R45)</f>
        <v>2</v>
      </c>
      <c r="U45" s="24">
        <f>MAX(G45:R45)</f>
        <v>281</v>
      </c>
      <c r="V45" s="25" cm="1">
        <f t="array" ref="V45">SUMPRODUCT(LARGE(G45:R45,{1,2}))</f>
        <v>420</v>
      </c>
      <c r="W45" s="93"/>
    </row>
    <row r="46" spans="1:23" ht="44.15" customHeight="1" thickTop="1" thickBot="1" x14ac:dyDescent="0.4">
      <c r="A46" s="35">
        <f t="shared" si="0"/>
        <v>39</v>
      </c>
      <c r="B46" s="4">
        <v>1</v>
      </c>
      <c r="C46" s="36" t="str">
        <f>IF(B46=1,"Yes", "No")</f>
        <v>Yes</v>
      </c>
      <c r="D46" s="37">
        <f>IF(B46,150,0)</f>
        <v>150</v>
      </c>
      <c r="E46" s="19" t="s">
        <v>32</v>
      </c>
      <c r="F46" s="43" t="s">
        <v>107</v>
      </c>
      <c r="G46" s="1">
        <v>268</v>
      </c>
      <c r="H46" s="1" t="s">
        <v>2</v>
      </c>
      <c r="I46" s="1">
        <v>280</v>
      </c>
      <c r="J46" s="1" t="s">
        <v>2</v>
      </c>
      <c r="K46" s="1" t="s">
        <v>2</v>
      </c>
      <c r="L46" s="1" t="s">
        <v>2</v>
      </c>
      <c r="M46" s="1" t="s">
        <v>2</v>
      </c>
      <c r="N46" s="1" t="s">
        <v>2</v>
      </c>
      <c r="O46" s="1" t="s">
        <v>2</v>
      </c>
      <c r="P46" s="1" t="s">
        <v>2</v>
      </c>
      <c r="Q46" s="1" t="s">
        <v>2</v>
      </c>
      <c r="R46" s="1" t="s">
        <v>2</v>
      </c>
      <c r="S46" s="30" t="e" cm="1">
        <f t="array" ref="S46">SUMPRODUCT(LARGE(G46:R46,{1,2,3,4,5,6,7,8,9,10}))+150</f>
        <v>#NUM!</v>
      </c>
      <c r="T46" s="23">
        <f>COUNT(G46:R46)</f>
        <v>2</v>
      </c>
      <c r="U46" s="24">
        <f>MAX(G46:R46)</f>
        <v>280</v>
      </c>
      <c r="V46" s="25" cm="1">
        <f t="array" ref="V46">SUMPRODUCT(LARGE(G46:R46,{1,2}))</f>
        <v>548</v>
      </c>
      <c r="W46" s="93"/>
    </row>
    <row r="47" spans="1:23" ht="44.15" customHeight="1" thickTop="1" thickBot="1" x14ac:dyDescent="0.4">
      <c r="A47" s="35">
        <f t="shared" si="0"/>
        <v>40</v>
      </c>
      <c r="B47" s="4">
        <v>1</v>
      </c>
      <c r="C47" s="36" t="str">
        <f>IF(B47=1,"Yes", "No")</f>
        <v>Yes</v>
      </c>
      <c r="D47" s="37">
        <f>IF(B47,150,0)</f>
        <v>150</v>
      </c>
      <c r="E47" s="19" t="s">
        <v>32</v>
      </c>
      <c r="F47" s="43" t="s">
        <v>105</v>
      </c>
      <c r="G47" s="1">
        <v>272</v>
      </c>
      <c r="H47" s="1" t="s">
        <v>2</v>
      </c>
      <c r="I47" s="1">
        <v>139</v>
      </c>
      <c r="J47" s="1" t="s">
        <v>2</v>
      </c>
      <c r="K47" s="1" t="s">
        <v>2</v>
      </c>
      <c r="L47" s="1" t="s">
        <v>2</v>
      </c>
      <c r="M47" s="1" t="s">
        <v>2</v>
      </c>
      <c r="N47" s="1" t="s">
        <v>2</v>
      </c>
      <c r="O47" s="1" t="s">
        <v>2</v>
      </c>
      <c r="P47" s="1" t="s">
        <v>2</v>
      </c>
      <c r="Q47" s="1" t="s">
        <v>2</v>
      </c>
      <c r="R47" s="1" t="s">
        <v>2</v>
      </c>
      <c r="S47" s="30" t="e" cm="1">
        <f t="array" ref="S47">SUMPRODUCT(LARGE(G47:R47,{1,2,3,4,5,6,7,8,9,10}))+150</f>
        <v>#NUM!</v>
      </c>
      <c r="T47" s="23">
        <f>COUNT(G47:R47)</f>
        <v>2</v>
      </c>
      <c r="U47" s="24">
        <f>MAX(G47:R47)</f>
        <v>272</v>
      </c>
      <c r="V47" s="25" cm="1">
        <f t="array" ref="V47">SUMPRODUCT(LARGE(G47:R47,{1,2}))</f>
        <v>411</v>
      </c>
      <c r="W47" s="93"/>
    </row>
    <row r="48" spans="1:23" ht="44.15" customHeight="1" thickTop="1" thickBot="1" x14ac:dyDescent="0.4">
      <c r="A48" s="35">
        <f t="shared" si="0"/>
        <v>41</v>
      </c>
      <c r="B48" s="4">
        <v>1</v>
      </c>
      <c r="C48" s="36" t="str">
        <f>IF(B48=1,"Yes", "No")</f>
        <v>Yes</v>
      </c>
      <c r="D48" s="37">
        <f>IF(B48,150,0)</f>
        <v>150</v>
      </c>
      <c r="E48" s="19" t="s">
        <v>78</v>
      </c>
      <c r="F48" s="43" t="s">
        <v>66</v>
      </c>
      <c r="G48" s="1" t="s">
        <v>2</v>
      </c>
      <c r="H48" s="1">
        <v>136</v>
      </c>
      <c r="I48" s="1" t="s">
        <v>2</v>
      </c>
      <c r="J48" s="1" t="s">
        <v>2</v>
      </c>
      <c r="K48" s="1" t="s">
        <v>2</v>
      </c>
      <c r="L48" s="1" t="s">
        <v>2</v>
      </c>
      <c r="M48" s="1" t="s">
        <v>2</v>
      </c>
      <c r="N48" s="1" t="s">
        <v>2</v>
      </c>
      <c r="O48" s="1" t="s">
        <v>2</v>
      </c>
      <c r="P48" s="1" t="s">
        <v>2</v>
      </c>
      <c r="Q48" s="1" t="s">
        <v>2</v>
      </c>
      <c r="R48" s="1" t="s">
        <v>2</v>
      </c>
      <c r="S48" s="30" t="e" cm="1">
        <f t="array" ref="S48">SUMPRODUCT(LARGE(G48:R48,{1,2,3,4,5,6,7,8,9,10}))+150</f>
        <v>#NUM!</v>
      </c>
      <c r="T48" s="23">
        <f>COUNT(G48:R48)</f>
        <v>1</v>
      </c>
      <c r="U48" s="24">
        <f>MAX(G48:R48)</f>
        <v>136</v>
      </c>
      <c r="V48" s="25" t="e" cm="1">
        <f t="array" ref="V48">SUMPRODUCT(LARGE(G48:R48,{1,2}))</f>
        <v>#NUM!</v>
      </c>
      <c r="W48" s="93"/>
    </row>
    <row r="49" spans="1:23" ht="44.15" customHeight="1" thickTop="1" thickBot="1" x14ac:dyDescent="0.4">
      <c r="A49" s="35">
        <f t="shared" si="0"/>
        <v>42</v>
      </c>
      <c r="B49" s="4">
        <v>1</v>
      </c>
      <c r="C49" s="36" t="str">
        <f>IF(B49=1,"Yes", "No")</f>
        <v>Yes</v>
      </c>
      <c r="D49" s="37">
        <f>IF(B49,150,0)</f>
        <v>150</v>
      </c>
      <c r="E49" s="19" t="s">
        <v>69</v>
      </c>
      <c r="F49" s="43" t="s">
        <v>82</v>
      </c>
      <c r="G49" s="1" t="s">
        <v>2</v>
      </c>
      <c r="H49" s="1" t="s">
        <v>2</v>
      </c>
      <c r="I49" s="1">
        <v>139</v>
      </c>
      <c r="J49" s="1" t="s">
        <v>2</v>
      </c>
      <c r="K49" s="1" t="s">
        <v>2</v>
      </c>
      <c r="L49" s="1" t="s">
        <v>2</v>
      </c>
      <c r="M49" s="1" t="s">
        <v>2</v>
      </c>
      <c r="N49" s="1" t="s">
        <v>2</v>
      </c>
      <c r="O49" s="1" t="s">
        <v>2</v>
      </c>
      <c r="P49" s="1" t="s">
        <v>2</v>
      </c>
      <c r="Q49" s="1" t="s">
        <v>2</v>
      </c>
      <c r="R49" s="1" t="s">
        <v>2</v>
      </c>
      <c r="S49" s="30" t="e" cm="1">
        <f t="array" ref="S49">SUMPRODUCT(LARGE(G49:R49,{1,2,3,4,5,6,7,8,9,10}))+150</f>
        <v>#NUM!</v>
      </c>
      <c r="T49" s="23">
        <f>COUNT(G49:R49)</f>
        <v>1</v>
      </c>
      <c r="U49" s="24">
        <f>MAX(G49:R49)</f>
        <v>139</v>
      </c>
      <c r="V49" s="25" t="e" cm="1">
        <f t="array" ref="V49">SUMPRODUCT(LARGE(G49:R49,{1,2}))</f>
        <v>#NUM!</v>
      </c>
      <c r="W49" s="93"/>
    </row>
    <row r="50" spans="1:23" ht="44.15" customHeight="1" thickTop="1" thickBot="1" x14ac:dyDescent="0.4">
      <c r="A50" s="35">
        <f t="shared" si="0"/>
        <v>43</v>
      </c>
      <c r="B50" s="4">
        <v>1</v>
      </c>
      <c r="C50" s="36" t="str">
        <f>IF(B50=1,"Yes", "No")</f>
        <v>Yes</v>
      </c>
      <c r="D50" s="37">
        <f>IF(B50,150,0)</f>
        <v>150</v>
      </c>
      <c r="E50" s="19" t="s">
        <v>69</v>
      </c>
      <c r="F50" s="43" t="s">
        <v>114</v>
      </c>
      <c r="G50" s="1" t="s">
        <v>2</v>
      </c>
      <c r="H50" s="1">
        <v>136</v>
      </c>
      <c r="I50" s="1" t="s">
        <v>2</v>
      </c>
      <c r="J50" s="1" t="s">
        <v>2</v>
      </c>
      <c r="K50" s="1" t="s">
        <v>2</v>
      </c>
      <c r="L50" s="1" t="s">
        <v>2</v>
      </c>
      <c r="M50" s="1" t="s">
        <v>2</v>
      </c>
      <c r="N50" s="1" t="s">
        <v>2</v>
      </c>
      <c r="O50" s="1" t="s">
        <v>2</v>
      </c>
      <c r="P50" s="1" t="s">
        <v>2</v>
      </c>
      <c r="Q50" s="1" t="s">
        <v>2</v>
      </c>
      <c r="R50" s="1" t="s">
        <v>2</v>
      </c>
      <c r="S50" s="30" t="e" cm="1">
        <f t="array" ref="S50">SUMPRODUCT(LARGE(G50:R50,{1,2,3,4,5,6,7,8,9,10}))+150</f>
        <v>#NUM!</v>
      </c>
      <c r="T50" s="23">
        <f>COUNT(G50:R50)</f>
        <v>1</v>
      </c>
      <c r="U50" s="24">
        <f>MAX(G50:R50)</f>
        <v>136</v>
      </c>
      <c r="V50" s="25" t="e" cm="1">
        <f t="array" ref="V50">SUMPRODUCT(LARGE(G50:R50,{1,2}))</f>
        <v>#NUM!</v>
      </c>
      <c r="W50" s="93"/>
    </row>
    <row r="51" spans="1:23" ht="44.15" customHeight="1" thickTop="1" thickBot="1" x14ac:dyDescent="0.4">
      <c r="A51" s="35">
        <f t="shared" si="0"/>
        <v>44</v>
      </c>
      <c r="B51" s="4">
        <v>1</v>
      </c>
      <c r="C51" s="36" t="str">
        <f>IF(B51=1,"Yes", "No")</f>
        <v>Yes</v>
      </c>
      <c r="D51" s="37">
        <f>IF(B51,150,0)</f>
        <v>150</v>
      </c>
      <c r="E51" s="19" t="s">
        <v>69</v>
      </c>
      <c r="F51" s="43" t="s">
        <v>65</v>
      </c>
      <c r="G51" s="1" t="s">
        <v>2</v>
      </c>
      <c r="H51" s="1">
        <v>278</v>
      </c>
      <c r="I51" s="1" t="s">
        <v>2</v>
      </c>
      <c r="J51" s="1" t="s">
        <v>2</v>
      </c>
      <c r="K51" s="1" t="s">
        <v>2</v>
      </c>
      <c r="L51" s="1" t="s">
        <v>2</v>
      </c>
      <c r="M51" s="1" t="s">
        <v>2</v>
      </c>
      <c r="N51" s="1" t="s">
        <v>2</v>
      </c>
      <c r="O51" s="1" t="s">
        <v>2</v>
      </c>
      <c r="P51" s="1" t="s">
        <v>2</v>
      </c>
      <c r="Q51" s="1" t="s">
        <v>2</v>
      </c>
      <c r="R51" s="1" t="s">
        <v>2</v>
      </c>
      <c r="S51" s="30" t="e" cm="1">
        <f t="array" ref="S51">SUMPRODUCT(LARGE(G51:R51,{1,2,3,4,5,6,7,8,9,10}))+150</f>
        <v>#NUM!</v>
      </c>
      <c r="T51" s="23">
        <f>COUNT(G51:R51)</f>
        <v>1</v>
      </c>
      <c r="U51" s="24">
        <f>MAX(G51:R51)</f>
        <v>278</v>
      </c>
      <c r="V51" s="25" t="e" cm="1">
        <f t="array" ref="V51">SUMPRODUCT(LARGE(G51:R51,{1,2}))</f>
        <v>#NUM!</v>
      </c>
      <c r="W51" s="93"/>
    </row>
    <row r="52" spans="1:23" ht="44.15" customHeight="1" thickTop="1" thickBot="1" x14ac:dyDescent="0.4">
      <c r="A52" s="35">
        <f t="shared" si="0"/>
        <v>45</v>
      </c>
      <c r="B52" s="4"/>
      <c r="C52" s="36" t="str">
        <f>IF(B52=1,"Yes", "No")</f>
        <v>No</v>
      </c>
      <c r="D52" s="37">
        <f>IF(B52,150,0)</f>
        <v>0</v>
      </c>
      <c r="E52" s="19" t="s">
        <v>34</v>
      </c>
      <c r="F52" s="43" t="s">
        <v>116</v>
      </c>
      <c r="G52" s="1" t="s">
        <v>2</v>
      </c>
      <c r="H52" s="1" t="s">
        <v>2</v>
      </c>
      <c r="I52" s="1">
        <v>139</v>
      </c>
      <c r="J52" s="1" t="s">
        <v>2</v>
      </c>
      <c r="K52" s="1" t="s">
        <v>2</v>
      </c>
      <c r="L52" s="1" t="s">
        <v>2</v>
      </c>
      <c r="M52" s="1" t="s">
        <v>2</v>
      </c>
      <c r="N52" s="1" t="s">
        <v>2</v>
      </c>
      <c r="O52" s="1" t="s">
        <v>2</v>
      </c>
      <c r="P52" s="1" t="s">
        <v>2</v>
      </c>
      <c r="Q52" s="1" t="s">
        <v>2</v>
      </c>
      <c r="R52" s="1" t="s">
        <v>2</v>
      </c>
      <c r="S52" s="30" t="e" cm="1">
        <f t="array" ref="S52">SUMPRODUCT(LARGE(G52:R52,{1,2,3,4,5,6,7,8,9,10}))+150</f>
        <v>#NUM!</v>
      </c>
      <c r="T52" s="23">
        <f>COUNT(G52:R52)</f>
        <v>1</v>
      </c>
      <c r="U52" s="24">
        <f>MAX(G52:R52)</f>
        <v>139</v>
      </c>
      <c r="V52" s="25" t="e" cm="1">
        <f t="array" ref="V52">SUMPRODUCT(LARGE(G52:R52,{1,2}))</f>
        <v>#NUM!</v>
      </c>
      <c r="W52" s="93"/>
    </row>
    <row r="53" spans="1:23" ht="44.15" customHeight="1" thickTop="1" thickBot="1" x14ac:dyDescent="0.4">
      <c r="A53" s="35">
        <f t="shared" si="0"/>
        <v>46</v>
      </c>
      <c r="B53" s="4"/>
      <c r="C53" s="36"/>
      <c r="D53" s="37"/>
      <c r="E53" s="19" t="s">
        <v>70</v>
      </c>
      <c r="F53" s="43" t="s">
        <v>122</v>
      </c>
      <c r="G53" s="1" t="s">
        <v>2</v>
      </c>
      <c r="H53" s="1" t="s">
        <v>2</v>
      </c>
      <c r="I53" s="1">
        <v>139</v>
      </c>
      <c r="J53" s="1" t="s">
        <v>2</v>
      </c>
      <c r="K53" s="1" t="s">
        <v>2</v>
      </c>
      <c r="L53" s="1" t="s">
        <v>2</v>
      </c>
      <c r="M53" s="1" t="s">
        <v>2</v>
      </c>
      <c r="N53" s="1" t="s">
        <v>2</v>
      </c>
      <c r="O53" s="1" t="s">
        <v>2</v>
      </c>
      <c r="P53" s="1" t="s">
        <v>2</v>
      </c>
      <c r="Q53" s="1" t="s">
        <v>2</v>
      </c>
      <c r="R53" s="1" t="s">
        <v>2</v>
      </c>
      <c r="S53" s="30" t="e" cm="1">
        <f t="array" ref="S53">SUMPRODUCT(LARGE(G53:R53,{1,2,3,4,5,6,7,8,9,10}))+150</f>
        <v>#NUM!</v>
      </c>
      <c r="T53" s="23">
        <f>COUNT(G53:R53)</f>
        <v>1</v>
      </c>
      <c r="U53" s="24">
        <f>MAX(G53:R53)</f>
        <v>139</v>
      </c>
      <c r="V53" s="25" t="e" cm="1">
        <f t="array" ref="V53">SUMPRODUCT(LARGE(G53:R53,{1,2}))</f>
        <v>#NUM!</v>
      </c>
      <c r="W53" s="93"/>
    </row>
    <row r="54" spans="1:23" ht="44.15" customHeight="1" thickTop="1" thickBot="1" x14ac:dyDescent="0.4">
      <c r="A54" s="35">
        <f t="shared" si="0"/>
        <v>47</v>
      </c>
      <c r="B54" s="4"/>
      <c r="C54" s="36" t="str">
        <f>IF(B54=1,"Yes", "No")</f>
        <v>No</v>
      </c>
      <c r="D54" s="37">
        <f>IF(B54,150,0)</f>
        <v>0</v>
      </c>
      <c r="E54" s="19" t="s">
        <v>35</v>
      </c>
      <c r="F54" s="89" t="s">
        <v>112</v>
      </c>
      <c r="G54" s="1" t="s">
        <v>2</v>
      </c>
      <c r="H54" s="1">
        <v>274</v>
      </c>
      <c r="I54" s="1" t="s">
        <v>2</v>
      </c>
      <c r="J54" s="1" t="s">
        <v>2</v>
      </c>
      <c r="K54" s="1" t="s">
        <v>2</v>
      </c>
      <c r="L54" s="1" t="s">
        <v>2</v>
      </c>
      <c r="M54" s="1" t="s">
        <v>2</v>
      </c>
      <c r="N54" s="1" t="s">
        <v>2</v>
      </c>
      <c r="O54" s="1" t="s">
        <v>2</v>
      </c>
      <c r="P54" s="1" t="s">
        <v>2</v>
      </c>
      <c r="Q54" s="1" t="s">
        <v>2</v>
      </c>
      <c r="R54" s="1" t="s">
        <v>2</v>
      </c>
      <c r="S54" s="30" t="e" cm="1">
        <f t="array" ref="S54">SUMPRODUCT(LARGE(G54:R54,{1,2,3,4,5,6,7,8,9,10}))+150</f>
        <v>#NUM!</v>
      </c>
      <c r="T54" s="23">
        <f>COUNT(G54:R54)</f>
        <v>1</v>
      </c>
      <c r="U54" s="24">
        <f>MAX(G54:R54)</f>
        <v>274</v>
      </c>
      <c r="V54" s="25" t="e" cm="1">
        <f t="array" ref="V54">SUMPRODUCT(LARGE(G54:R54,{1,2}))</f>
        <v>#NUM!</v>
      </c>
      <c r="W54" s="93"/>
    </row>
    <row r="55" spans="1:23" ht="44.15" customHeight="1" thickTop="1" thickBot="1" x14ac:dyDescent="0.4">
      <c r="A55" s="35">
        <f t="shared" si="0"/>
        <v>48</v>
      </c>
      <c r="B55" s="4">
        <v>1</v>
      </c>
      <c r="C55" s="36" t="str">
        <f>IF(B55=1,"Yes", "No")</f>
        <v>Yes</v>
      </c>
      <c r="D55" s="37">
        <f>IF(B55,150,0)</f>
        <v>150</v>
      </c>
      <c r="E55" s="19" t="s">
        <v>36</v>
      </c>
      <c r="F55" s="50" t="s">
        <v>47</v>
      </c>
      <c r="G55" s="1">
        <v>132</v>
      </c>
      <c r="H55" s="1" t="s">
        <v>2</v>
      </c>
      <c r="I55" s="1" t="s">
        <v>2</v>
      </c>
      <c r="J55" s="1" t="s">
        <v>2</v>
      </c>
      <c r="K55" s="1" t="s">
        <v>2</v>
      </c>
      <c r="L55" s="1" t="s">
        <v>2</v>
      </c>
      <c r="M55" s="1" t="s">
        <v>2</v>
      </c>
      <c r="N55" s="1" t="s">
        <v>2</v>
      </c>
      <c r="O55" s="1" t="s">
        <v>2</v>
      </c>
      <c r="P55" s="1" t="s">
        <v>2</v>
      </c>
      <c r="Q55" s="1" t="s">
        <v>2</v>
      </c>
      <c r="R55" s="1" t="s">
        <v>2</v>
      </c>
      <c r="S55" s="30" t="e" cm="1">
        <f t="array" ref="S55">SUMPRODUCT(LARGE(G55:R55,{1,2,3,4,5,6,7,8,9,10}))+150</f>
        <v>#NUM!</v>
      </c>
      <c r="T55" s="23">
        <f>COUNT(G55:R55)</f>
        <v>1</v>
      </c>
      <c r="U55" s="24">
        <f>MAX(G55:R55)</f>
        <v>132</v>
      </c>
      <c r="V55" s="25" t="e" cm="1">
        <f t="array" ref="V55">SUMPRODUCT(LARGE(G55:R55,{1,2}))</f>
        <v>#NUM!</v>
      </c>
      <c r="W55" s="93"/>
    </row>
    <row r="56" spans="1:23" ht="44.15" customHeight="1" thickTop="1" thickBot="1" x14ac:dyDescent="0.4">
      <c r="A56" s="35">
        <f t="shared" si="0"/>
        <v>49</v>
      </c>
      <c r="B56" s="4">
        <v>1</v>
      </c>
      <c r="C56" s="36" t="str">
        <f>IF(B56=1,"Yes", "No")</f>
        <v>Yes</v>
      </c>
      <c r="D56" s="37">
        <f>IF(B56,150,0)</f>
        <v>150</v>
      </c>
      <c r="E56" s="19" t="s">
        <v>73</v>
      </c>
      <c r="F56" s="43" t="s">
        <v>74</v>
      </c>
      <c r="G56" s="1" t="s">
        <v>2</v>
      </c>
      <c r="H56" s="1">
        <v>136</v>
      </c>
      <c r="I56" s="1" t="s">
        <v>2</v>
      </c>
      <c r="J56" s="1" t="s">
        <v>2</v>
      </c>
      <c r="K56" s="1" t="s">
        <v>2</v>
      </c>
      <c r="L56" s="1" t="s">
        <v>2</v>
      </c>
      <c r="M56" s="1" t="s">
        <v>2</v>
      </c>
      <c r="N56" s="1" t="s">
        <v>2</v>
      </c>
      <c r="O56" s="1" t="s">
        <v>2</v>
      </c>
      <c r="P56" s="1" t="s">
        <v>2</v>
      </c>
      <c r="Q56" s="1" t="s">
        <v>2</v>
      </c>
      <c r="R56" s="1" t="s">
        <v>2</v>
      </c>
      <c r="S56" s="30" t="e" cm="1">
        <f t="array" ref="S56">SUMPRODUCT(LARGE(G56:R56,{1,2,3,4,5,6,7,8,9,10}))+150</f>
        <v>#NUM!</v>
      </c>
      <c r="T56" s="23">
        <f>COUNT(G56:R56)</f>
        <v>1</v>
      </c>
      <c r="U56" s="24">
        <f>MAX(G56:R56)</f>
        <v>136</v>
      </c>
      <c r="V56" s="25" t="e" cm="1">
        <f t="array" ref="V56">SUMPRODUCT(LARGE(G56:R56,{1,2}))</f>
        <v>#NUM!</v>
      </c>
      <c r="W56" s="93"/>
    </row>
    <row r="57" spans="1:23" ht="44.15" customHeight="1" thickTop="1" thickBot="1" x14ac:dyDescent="0.4">
      <c r="A57" s="35">
        <f t="shared" si="0"/>
        <v>50</v>
      </c>
      <c r="B57" s="4">
        <v>1</v>
      </c>
      <c r="C57" s="36" t="str">
        <f>IF(B57=1,"Yes", "No")</f>
        <v>Yes</v>
      </c>
      <c r="D57" s="37">
        <f>IF(B57,150,0)</f>
        <v>150</v>
      </c>
      <c r="E57" s="19" t="s">
        <v>38</v>
      </c>
      <c r="F57" s="43" t="s">
        <v>97</v>
      </c>
      <c r="G57" s="1" t="s">
        <v>2</v>
      </c>
      <c r="H57" s="1">
        <v>294</v>
      </c>
      <c r="I57" s="1" t="s">
        <v>2</v>
      </c>
      <c r="J57" s="1" t="s">
        <v>2</v>
      </c>
      <c r="K57" s="1" t="s">
        <v>2</v>
      </c>
      <c r="L57" s="1" t="s">
        <v>2</v>
      </c>
      <c r="M57" s="1" t="s">
        <v>2</v>
      </c>
      <c r="N57" s="1" t="s">
        <v>2</v>
      </c>
      <c r="O57" s="1" t="s">
        <v>2</v>
      </c>
      <c r="P57" s="1" t="s">
        <v>2</v>
      </c>
      <c r="Q57" s="1" t="s">
        <v>2</v>
      </c>
      <c r="R57" s="1" t="s">
        <v>2</v>
      </c>
      <c r="S57" s="30" t="e" cm="1">
        <f t="array" ref="S57">SUMPRODUCT(LARGE(G57:R57,{1,2,3,4,5,6,7,8,9,10}))+150</f>
        <v>#NUM!</v>
      </c>
      <c r="T57" s="23">
        <f>COUNT(G57:R57)</f>
        <v>1</v>
      </c>
      <c r="U57" s="24">
        <f>MAX(G57:R57)</f>
        <v>294</v>
      </c>
      <c r="V57" s="25" t="e" cm="1">
        <f t="array" ref="V57">SUMPRODUCT(LARGE(G57:R57,{1,2}))</f>
        <v>#NUM!</v>
      </c>
      <c r="W57" s="93"/>
    </row>
    <row r="58" spans="1:23" ht="44.15" customHeight="1" thickTop="1" thickBot="1" x14ac:dyDescent="0.4">
      <c r="A58" s="35">
        <f t="shared" si="0"/>
        <v>51</v>
      </c>
      <c r="B58" s="4">
        <v>1</v>
      </c>
      <c r="C58" s="46" t="str">
        <f>IF(B58=1,"Yes", "No")</f>
        <v>Yes</v>
      </c>
      <c r="D58" s="37">
        <f>IF(B58,150,0)</f>
        <v>150</v>
      </c>
      <c r="E58" s="19" t="s">
        <v>38</v>
      </c>
      <c r="F58" s="43" t="s">
        <v>72</v>
      </c>
      <c r="G58" s="1" t="s">
        <v>2</v>
      </c>
      <c r="H58" s="1">
        <v>279</v>
      </c>
      <c r="I58" s="1" t="s">
        <v>2</v>
      </c>
      <c r="J58" s="1" t="s">
        <v>2</v>
      </c>
      <c r="K58" s="1" t="s">
        <v>2</v>
      </c>
      <c r="L58" s="1" t="s">
        <v>2</v>
      </c>
      <c r="M58" s="1" t="s">
        <v>2</v>
      </c>
      <c r="N58" s="1" t="s">
        <v>2</v>
      </c>
      <c r="O58" s="1" t="s">
        <v>2</v>
      </c>
      <c r="P58" s="1" t="s">
        <v>2</v>
      </c>
      <c r="Q58" s="1" t="s">
        <v>2</v>
      </c>
      <c r="R58" s="1" t="s">
        <v>2</v>
      </c>
      <c r="S58" s="30" t="e" cm="1">
        <f t="array" ref="S58">SUMPRODUCT(LARGE(G58:R58,{1,2,3,4,5,6,7,8,9,10}))+150</f>
        <v>#NUM!</v>
      </c>
      <c r="T58" s="23">
        <f>COUNT(G58:R58)</f>
        <v>1</v>
      </c>
      <c r="U58" s="24">
        <f>MAX(G58:R58)</f>
        <v>279</v>
      </c>
      <c r="V58" s="25" t="e" cm="1">
        <f t="array" ref="V58">SUMPRODUCT(LARGE(G58:R58,{1,2}))</f>
        <v>#NUM!</v>
      </c>
      <c r="W58" s="93"/>
    </row>
    <row r="59" spans="1:23" ht="44.15" customHeight="1" thickTop="1" thickBot="1" x14ac:dyDescent="0.4">
      <c r="A59" s="35">
        <f t="shared" si="0"/>
        <v>52</v>
      </c>
      <c r="B59" s="4">
        <v>1</v>
      </c>
      <c r="C59" s="36" t="str">
        <f>IF(B59=1,"Yes", "No")</f>
        <v>Yes</v>
      </c>
      <c r="D59" s="37">
        <f>IF(B59,150,0)</f>
        <v>150</v>
      </c>
      <c r="E59" s="19" t="s">
        <v>71</v>
      </c>
      <c r="F59" s="43" t="s">
        <v>99</v>
      </c>
      <c r="G59" s="1" t="s">
        <v>2</v>
      </c>
      <c r="H59" s="1">
        <v>291</v>
      </c>
      <c r="I59" s="1" t="s">
        <v>2</v>
      </c>
      <c r="J59" s="1" t="s">
        <v>2</v>
      </c>
      <c r="K59" s="1" t="s">
        <v>2</v>
      </c>
      <c r="L59" s="1" t="s">
        <v>2</v>
      </c>
      <c r="M59" s="1" t="s">
        <v>2</v>
      </c>
      <c r="N59" s="1" t="s">
        <v>2</v>
      </c>
      <c r="O59" s="1" t="s">
        <v>2</v>
      </c>
      <c r="P59" s="1" t="s">
        <v>2</v>
      </c>
      <c r="Q59" s="1" t="s">
        <v>2</v>
      </c>
      <c r="R59" s="1" t="s">
        <v>2</v>
      </c>
      <c r="S59" s="30" t="e" cm="1">
        <f t="array" ref="S59">SUMPRODUCT(LARGE(G59:R59,{1,2,3,4,5,6,7,8,9,10}))+150</f>
        <v>#NUM!</v>
      </c>
      <c r="T59" s="23">
        <f>COUNT(G59:R59)</f>
        <v>1</v>
      </c>
      <c r="U59" s="24">
        <f>MAX(G59:R59)</f>
        <v>291</v>
      </c>
      <c r="V59" s="25" t="e" cm="1">
        <f t="array" ref="V59">SUMPRODUCT(LARGE(G59:R59,{1,2}))</f>
        <v>#NUM!</v>
      </c>
      <c r="W59" s="93"/>
    </row>
    <row r="60" spans="1:23" ht="44.15" customHeight="1" thickTop="1" thickBot="1" x14ac:dyDescent="0.4">
      <c r="A60" s="35">
        <f t="shared" si="0"/>
        <v>53</v>
      </c>
      <c r="B60" s="4">
        <v>1</v>
      </c>
      <c r="C60" s="36" t="str">
        <f>IF(B60=1,"Yes", "No")</f>
        <v>Yes</v>
      </c>
      <c r="D60" s="37">
        <f>IF(B60,150,0)</f>
        <v>150</v>
      </c>
      <c r="E60" s="19" t="s">
        <v>71</v>
      </c>
      <c r="F60" s="43" t="s">
        <v>101</v>
      </c>
      <c r="G60" s="1" t="s">
        <v>2</v>
      </c>
      <c r="H60" s="1">
        <v>284</v>
      </c>
      <c r="I60" s="1" t="s">
        <v>2</v>
      </c>
      <c r="J60" s="1" t="s">
        <v>2</v>
      </c>
      <c r="K60" s="1" t="s">
        <v>2</v>
      </c>
      <c r="L60" s="1" t="s">
        <v>2</v>
      </c>
      <c r="M60" s="1" t="s">
        <v>2</v>
      </c>
      <c r="N60" s="1" t="s">
        <v>2</v>
      </c>
      <c r="O60" s="1" t="s">
        <v>2</v>
      </c>
      <c r="P60" s="1" t="s">
        <v>2</v>
      </c>
      <c r="Q60" s="1" t="s">
        <v>2</v>
      </c>
      <c r="R60" s="1" t="s">
        <v>2</v>
      </c>
      <c r="S60" s="30" t="e" cm="1">
        <f t="array" ref="S60">SUMPRODUCT(LARGE(G60:R60,{1,2,3,4,5,6,7,8,9,10}))+150</f>
        <v>#NUM!</v>
      </c>
      <c r="T60" s="23">
        <f>COUNT(G60:R60)</f>
        <v>1</v>
      </c>
      <c r="U60" s="24">
        <f>MAX(G60:R60)</f>
        <v>284</v>
      </c>
      <c r="V60" s="25" t="e" cm="1">
        <f t="array" ref="V60">SUMPRODUCT(LARGE(G60:R60,{1,2}))</f>
        <v>#NUM!</v>
      </c>
      <c r="W60" s="93"/>
    </row>
    <row r="61" spans="1:23" ht="44.15" customHeight="1" thickTop="1" thickBot="1" x14ac:dyDescent="0.4">
      <c r="A61" s="35">
        <f t="shared" si="0"/>
        <v>54</v>
      </c>
      <c r="B61" s="4"/>
      <c r="C61" s="36" t="str">
        <f>IF(B61=1,"Yes", "No")</f>
        <v>No</v>
      </c>
      <c r="D61" s="37">
        <f>IF(B61,150,0)</f>
        <v>0</v>
      </c>
      <c r="E61" s="19" t="s">
        <v>71</v>
      </c>
      <c r="F61" s="43" t="s">
        <v>98</v>
      </c>
      <c r="G61" s="1" t="s">
        <v>2</v>
      </c>
      <c r="H61" s="1" t="s">
        <v>2</v>
      </c>
      <c r="I61" s="1">
        <v>139</v>
      </c>
      <c r="J61" s="1" t="s">
        <v>2</v>
      </c>
      <c r="K61" s="1" t="s">
        <v>2</v>
      </c>
      <c r="L61" s="1" t="s">
        <v>2</v>
      </c>
      <c r="M61" s="1" t="s">
        <v>2</v>
      </c>
      <c r="N61" s="1" t="s">
        <v>2</v>
      </c>
      <c r="O61" s="1" t="s">
        <v>2</v>
      </c>
      <c r="P61" s="1" t="s">
        <v>2</v>
      </c>
      <c r="Q61" s="1" t="s">
        <v>2</v>
      </c>
      <c r="R61" s="1" t="s">
        <v>2</v>
      </c>
      <c r="S61" s="30" t="e" cm="1">
        <f t="array" ref="S61">SUMPRODUCT(LARGE(G61:R61,{1,2,3,4,5,6,7,8,9,10}))+150</f>
        <v>#NUM!</v>
      </c>
      <c r="T61" s="23">
        <f>COUNT(G61:R61)</f>
        <v>1</v>
      </c>
      <c r="U61" s="24">
        <f>MAX(G61:R61)</f>
        <v>139</v>
      </c>
      <c r="V61" s="25" t="e" cm="1">
        <f t="array" ref="V61">SUMPRODUCT(LARGE(G61:R61,{1,2}))</f>
        <v>#NUM!</v>
      </c>
      <c r="W61" s="93"/>
    </row>
    <row r="62" spans="1:23" ht="44.15" customHeight="1" thickTop="1" thickBot="1" x14ac:dyDescent="0.4">
      <c r="A62" s="35">
        <f t="shared" si="0"/>
        <v>55</v>
      </c>
      <c r="B62" s="4">
        <v>1</v>
      </c>
      <c r="C62" s="36" t="str">
        <f>IF(B62=1,"Yes", "No")</f>
        <v>Yes</v>
      </c>
      <c r="D62" s="37">
        <f>IF(B62,150,0)</f>
        <v>150</v>
      </c>
      <c r="E62" s="19" t="s">
        <v>50</v>
      </c>
      <c r="F62" s="43" t="s">
        <v>123</v>
      </c>
      <c r="G62" s="31" t="s">
        <v>2</v>
      </c>
      <c r="H62" s="1" t="s">
        <v>2</v>
      </c>
      <c r="I62" s="1">
        <v>139</v>
      </c>
      <c r="J62" s="1" t="s">
        <v>2</v>
      </c>
      <c r="K62" s="1" t="s">
        <v>2</v>
      </c>
      <c r="L62" s="1" t="s">
        <v>2</v>
      </c>
      <c r="M62" s="1" t="s">
        <v>2</v>
      </c>
      <c r="N62" s="1" t="s">
        <v>2</v>
      </c>
      <c r="O62" s="1" t="s">
        <v>2</v>
      </c>
      <c r="P62" s="1" t="s">
        <v>2</v>
      </c>
      <c r="Q62" s="1" t="s">
        <v>2</v>
      </c>
      <c r="R62" s="1" t="s">
        <v>2</v>
      </c>
      <c r="S62" s="30" t="e" cm="1">
        <f t="array" ref="S62">SUMPRODUCT(LARGE(G62:R62,{1,2,3,4,5,6,7,8,9,10}))+150</f>
        <v>#NUM!</v>
      </c>
      <c r="T62" s="23">
        <f>COUNT(G62:R62)</f>
        <v>1</v>
      </c>
      <c r="U62" s="24">
        <f>MAX(G62:R62)</f>
        <v>139</v>
      </c>
      <c r="V62" s="25" t="e" cm="1">
        <f t="array" ref="V62">SUMPRODUCT(LARGE(G62:R62,{1,2}))</f>
        <v>#NUM!</v>
      </c>
      <c r="W62" s="93"/>
    </row>
    <row r="63" spans="1:23" ht="44.15" customHeight="1" thickTop="1" thickBot="1" x14ac:dyDescent="0.4">
      <c r="A63" s="35">
        <f t="shared" si="0"/>
        <v>56</v>
      </c>
      <c r="B63" s="4">
        <v>1</v>
      </c>
      <c r="C63" s="36" t="str">
        <f>IF(B63=1,"Yes", "No")</f>
        <v>Yes</v>
      </c>
      <c r="D63" s="37">
        <f>IF(B63,150,0)</f>
        <v>150</v>
      </c>
      <c r="E63" s="19" t="s">
        <v>50</v>
      </c>
      <c r="F63" s="43" t="s">
        <v>81</v>
      </c>
      <c r="G63" s="31" t="s">
        <v>2</v>
      </c>
      <c r="H63" s="1" t="s">
        <v>2</v>
      </c>
      <c r="I63" s="1">
        <v>284</v>
      </c>
      <c r="J63" s="1" t="s">
        <v>2</v>
      </c>
      <c r="K63" s="1" t="s">
        <v>2</v>
      </c>
      <c r="L63" s="1" t="s">
        <v>2</v>
      </c>
      <c r="M63" s="1" t="s">
        <v>2</v>
      </c>
      <c r="N63" s="1" t="s">
        <v>2</v>
      </c>
      <c r="O63" s="1" t="s">
        <v>2</v>
      </c>
      <c r="P63" s="1" t="s">
        <v>2</v>
      </c>
      <c r="Q63" s="1" t="s">
        <v>2</v>
      </c>
      <c r="R63" s="1" t="s">
        <v>2</v>
      </c>
      <c r="S63" s="30" t="e" cm="1">
        <f t="array" ref="S63">SUMPRODUCT(LARGE(G63:R63,{1,2,3,4,5,6,7,8,9,10}))+150</f>
        <v>#NUM!</v>
      </c>
      <c r="T63" s="23">
        <f>COUNT(G63:R63)</f>
        <v>1</v>
      </c>
      <c r="U63" s="24">
        <f>MAX(G63:R63)</f>
        <v>284</v>
      </c>
      <c r="V63" s="25" t="e" cm="1">
        <f t="array" ref="V63">SUMPRODUCT(LARGE(G63:R63,{1,2}))</f>
        <v>#NUM!</v>
      </c>
      <c r="W63" s="93"/>
    </row>
    <row r="64" spans="1:23" ht="44.15" customHeight="1" thickTop="1" thickBot="1" x14ac:dyDescent="0.4">
      <c r="A64" s="35">
        <f t="shared" si="0"/>
        <v>57</v>
      </c>
      <c r="B64" s="4">
        <v>1</v>
      </c>
      <c r="C64" s="36" t="str">
        <f>IF(B64=1,"Yes", "No")</f>
        <v>Yes</v>
      </c>
      <c r="D64" s="37">
        <f>IF(B64,150,0)</f>
        <v>150</v>
      </c>
      <c r="E64" s="19" t="s">
        <v>39</v>
      </c>
      <c r="F64" s="43" t="s">
        <v>110</v>
      </c>
      <c r="G64" s="1">
        <v>132</v>
      </c>
      <c r="H64" s="1" t="s">
        <v>2</v>
      </c>
      <c r="I64" s="1" t="s">
        <v>2</v>
      </c>
      <c r="J64" s="1" t="s">
        <v>2</v>
      </c>
      <c r="K64" s="1" t="s">
        <v>2</v>
      </c>
      <c r="L64" s="1" t="s">
        <v>2</v>
      </c>
      <c r="M64" s="1" t="s">
        <v>2</v>
      </c>
      <c r="N64" s="1" t="s">
        <v>2</v>
      </c>
      <c r="O64" s="1" t="s">
        <v>2</v>
      </c>
      <c r="P64" s="1" t="s">
        <v>2</v>
      </c>
      <c r="Q64" s="1" t="s">
        <v>2</v>
      </c>
      <c r="R64" s="1" t="s">
        <v>2</v>
      </c>
      <c r="S64" s="30" t="e" cm="1">
        <f t="array" ref="S64">SUMPRODUCT(LARGE(G64:R64,{1,2,3,4,5,6,7,8,9,10}))+150</f>
        <v>#NUM!</v>
      </c>
      <c r="T64" s="23">
        <f>COUNT(G64:R64)</f>
        <v>1</v>
      </c>
      <c r="U64" s="24">
        <f>MAX(G64:R64)</f>
        <v>132</v>
      </c>
      <c r="V64" s="25" t="e" cm="1">
        <f t="array" ref="V64">SUMPRODUCT(LARGE(G64:R64,{1,2}))</f>
        <v>#NUM!</v>
      </c>
      <c r="W64" s="93"/>
    </row>
    <row r="65" spans="1:23" ht="44.15" customHeight="1" thickTop="1" thickBot="1" x14ac:dyDescent="0.4">
      <c r="A65" s="35">
        <f t="shared" si="0"/>
        <v>58</v>
      </c>
      <c r="B65" s="4">
        <v>1</v>
      </c>
      <c r="C65" s="36" t="str">
        <f>IF(B65=1,"Yes", "No")</f>
        <v>Yes</v>
      </c>
      <c r="D65" s="37">
        <f>IF(B65,150,0)</f>
        <v>150</v>
      </c>
      <c r="E65" s="19" t="s">
        <v>39</v>
      </c>
      <c r="F65" s="43" t="s">
        <v>52</v>
      </c>
      <c r="G65" s="31">
        <v>269</v>
      </c>
      <c r="H65" s="1" t="s">
        <v>2</v>
      </c>
      <c r="I65" s="1" t="s">
        <v>2</v>
      </c>
      <c r="J65" s="1" t="s">
        <v>2</v>
      </c>
      <c r="K65" s="1" t="s">
        <v>2</v>
      </c>
      <c r="L65" s="1" t="s">
        <v>2</v>
      </c>
      <c r="M65" s="1" t="s">
        <v>2</v>
      </c>
      <c r="N65" s="1" t="s">
        <v>2</v>
      </c>
      <c r="O65" s="1" t="s">
        <v>2</v>
      </c>
      <c r="P65" s="1" t="s">
        <v>2</v>
      </c>
      <c r="Q65" s="1" t="s">
        <v>2</v>
      </c>
      <c r="R65" s="1" t="s">
        <v>2</v>
      </c>
      <c r="S65" s="30" t="e" cm="1">
        <f t="array" ref="S65">SUMPRODUCT(LARGE(G65:R65,{1,2,3,4,5,6,7,8,9,10}))+150</f>
        <v>#NUM!</v>
      </c>
      <c r="T65" s="23">
        <f>COUNT(G65:R65)</f>
        <v>1</v>
      </c>
      <c r="U65" s="24">
        <f>MAX(G65:R65)</f>
        <v>269</v>
      </c>
      <c r="V65" s="25" t="e" cm="1">
        <f t="array" ref="V65">SUMPRODUCT(LARGE(G65:R65,{1,2}))</f>
        <v>#NUM!</v>
      </c>
      <c r="W65" s="93"/>
    </row>
    <row r="66" spans="1:23" ht="44.15" customHeight="1" thickTop="1" thickBot="1" x14ac:dyDescent="0.4">
      <c r="A66" s="35">
        <f t="shared" si="0"/>
        <v>59</v>
      </c>
      <c r="B66" s="4">
        <v>1</v>
      </c>
      <c r="C66" s="36" t="str">
        <f>IF(B66=1,"Yes", "No")</f>
        <v>Yes</v>
      </c>
      <c r="D66" s="37">
        <f>IF(B66,150,0)</f>
        <v>150</v>
      </c>
      <c r="E66" s="19" t="s">
        <v>39</v>
      </c>
      <c r="F66" s="91" t="s">
        <v>126</v>
      </c>
      <c r="G66" s="31">
        <v>132</v>
      </c>
      <c r="H66" s="1" t="s">
        <v>2</v>
      </c>
      <c r="I66" s="1" t="s">
        <v>2</v>
      </c>
      <c r="J66" s="1" t="s">
        <v>2</v>
      </c>
      <c r="K66" s="1" t="s">
        <v>2</v>
      </c>
      <c r="L66" s="1" t="s">
        <v>2</v>
      </c>
      <c r="M66" s="1" t="s">
        <v>2</v>
      </c>
      <c r="N66" s="1" t="s">
        <v>2</v>
      </c>
      <c r="O66" s="1" t="s">
        <v>2</v>
      </c>
      <c r="P66" s="1" t="s">
        <v>2</v>
      </c>
      <c r="Q66" s="1" t="s">
        <v>2</v>
      </c>
      <c r="R66" s="1" t="s">
        <v>2</v>
      </c>
      <c r="S66" s="30" t="e" cm="1">
        <f t="array" ref="S66">SUMPRODUCT(LARGE(G66:R66,{1,2,3,4,5,6,7,8,9,10}))+150</f>
        <v>#NUM!</v>
      </c>
      <c r="T66" s="23">
        <f>COUNT(G66:R66)</f>
        <v>1</v>
      </c>
      <c r="U66" s="24">
        <f>MAX(G66:R66)</f>
        <v>132</v>
      </c>
      <c r="V66" s="25" t="e" cm="1">
        <f t="array" ref="V66">SUMPRODUCT(LARGE(G66:R66,{1,2}))</f>
        <v>#NUM!</v>
      </c>
      <c r="W66" s="93"/>
    </row>
    <row r="67" spans="1:23" ht="44.15" customHeight="1" thickTop="1" thickBot="1" x14ac:dyDescent="0.4">
      <c r="A67" s="35">
        <f t="shared" si="0"/>
        <v>60</v>
      </c>
      <c r="B67" s="4">
        <v>1</v>
      </c>
      <c r="C67" s="36" t="str">
        <f>IF(B67=1,"Yes", "No")</f>
        <v>Yes</v>
      </c>
      <c r="D67" s="37">
        <f>IF(B67,150,0)</f>
        <v>150</v>
      </c>
      <c r="E67" s="19" t="s">
        <v>39</v>
      </c>
      <c r="F67" s="43" t="s">
        <v>53</v>
      </c>
      <c r="G67" s="1">
        <v>270</v>
      </c>
      <c r="H67" s="1" t="s">
        <v>2</v>
      </c>
      <c r="I67" s="1" t="s">
        <v>2</v>
      </c>
      <c r="J67" s="1" t="s">
        <v>2</v>
      </c>
      <c r="K67" s="1" t="s">
        <v>2</v>
      </c>
      <c r="L67" s="1" t="s">
        <v>2</v>
      </c>
      <c r="M67" s="1" t="s">
        <v>2</v>
      </c>
      <c r="N67" s="1" t="s">
        <v>2</v>
      </c>
      <c r="O67" s="1" t="s">
        <v>2</v>
      </c>
      <c r="P67" s="1" t="s">
        <v>2</v>
      </c>
      <c r="Q67" s="1" t="s">
        <v>2</v>
      </c>
      <c r="R67" s="1" t="s">
        <v>2</v>
      </c>
      <c r="S67" s="30" t="e" cm="1">
        <f t="array" ref="S67">SUMPRODUCT(LARGE(G67:R67,{1,2,3,4,5,6,7,8,9,10}))+150</f>
        <v>#NUM!</v>
      </c>
      <c r="T67" s="23">
        <f>COUNT(G67:R67)</f>
        <v>1</v>
      </c>
      <c r="U67" s="24">
        <f>MAX(G67:R67)</f>
        <v>270</v>
      </c>
      <c r="V67" s="25" t="e" cm="1">
        <f t="array" ref="V67">SUMPRODUCT(LARGE(G67:R67,{1,2}))</f>
        <v>#NUM!</v>
      </c>
      <c r="W67" s="93"/>
    </row>
    <row r="68" spans="1:23" ht="44.15" customHeight="1" thickTop="1" thickBot="1" x14ac:dyDescent="0.4">
      <c r="A68" s="35">
        <f t="shared" si="0"/>
        <v>61</v>
      </c>
      <c r="B68" s="4">
        <v>1</v>
      </c>
      <c r="C68" s="36" t="str">
        <f>IF(B68=1,"Yes", "No")</f>
        <v>Yes</v>
      </c>
      <c r="D68" s="37">
        <f>IF(B68,150,0)</f>
        <v>150</v>
      </c>
      <c r="E68" s="19" t="s">
        <v>39</v>
      </c>
      <c r="F68" s="43" t="s">
        <v>44</v>
      </c>
      <c r="G68" s="1">
        <v>286</v>
      </c>
      <c r="H68" s="1" t="s">
        <v>2</v>
      </c>
      <c r="I68" s="1" t="s">
        <v>2</v>
      </c>
      <c r="J68" s="1" t="s">
        <v>2</v>
      </c>
      <c r="K68" s="1" t="s">
        <v>2</v>
      </c>
      <c r="L68" s="1" t="s">
        <v>2</v>
      </c>
      <c r="M68" s="1" t="s">
        <v>2</v>
      </c>
      <c r="N68" s="1" t="s">
        <v>2</v>
      </c>
      <c r="O68" s="1" t="s">
        <v>2</v>
      </c>
      <c r="P68" s="1" t="s">
        <v>2</v>
      </c>
      <c r="Q68" s="1" t="s">
        <v>2</v>
      </c>
      <c r="R68" s="1" t="s">
        <v>2</v>
      </c>
      <c r="S68" s="30" t="e" cm="1">
        <f t="array" ref="S68">SUMPRODUCT(LARGE(G68:R68,{1,2,3,4,5,6,7,8,9,10}))+150</f>
        <v>#NUM!</v>
      </c>
      <c r="T68" s="23">
        <f>COUNT(G68:R68)</f>
        <v>1</v>
      </c>
      <c r="U68" s="24">
        <f>MAX(G68:R68)</f>
        <v>286</v>
      </c>
      <c r="V68" s="25" t="e" cm="1">
        <f t="array" ref="V68">SUMPRODUCT(LARGE(G68:R68,{1,2}))</f>
        <v>#NUM!</v>
      </c>
      <c r="W68" s="93"/>
    </row>
    <row r="69" spans="1:23" ht="44.15" customHeight="1" thickTop="1" thickBot="1" x14ac:dyDescent="0.4">
      <c r="A69" s="35">
        <f t="shared" si="0"/>
        <v>62</v>
      </c>
      <c r="B69" s="4"/>
      <c r="C69" s="36"/>
      <c r="D69" s="37"/>
      <c r="E69" s="19" t="s">
        <v>30</v>
      </c>
      <c r="F69" s="43" t="s">
        <v>121</v>
      </c>
      <c r="G69" s="1" t="s">
        <v>2</v>
      </c>
      <c r="H69" s="1" t="s">
        <v>2</v>
      </c>
      <c r="I69" s="1">
        <v>139</v>
      </c>
      <c r="J69" s="1" t="s">
        <v>2</v>
      </c>
      <c r="K69" s="1" t="s">
        <v>2</v>
      </c>
      <c r="L69" s="1" t="s">
        <v>2</v>
      </c>
      <c r="M69" s="1" t="s">
        <v>2</v>
      </c>
      <c r="N69" s="1" t="s">
        <v>2</v>
      </c>
      <c r="O69" s="1" t="s">
        <v>2</v>
      </c>
      <c r="P69" s="1" t="s">
        <v>2</v>
      </c>
      <c r="Q69" s="1" t="s">
        <v>2</v>
      </c>
      <c r="R69" s="1" t="s">
        <v>2</v>
      </c>
      <c r="S69" s="30" t="e" cm="1">
        <f t="array" ref="S69">SUMPRODUCT(LARGE(G69:R69,{1,2,3,4,5,6,7,8,9,10}))+150</f>
        <v>#NUM!</v>
      </c>
      <c r="T69" s="23">
        <f>COUNT(G69:R69)</f>
        <v>1</v>
      </c>
      <c r="U69" s="24">
        <f>MAX(G69:R69)</f>
        <v>139</v>
      </c>
      <c r="V69" s="25" t="e" cm="1">
        <f t="array" ref="V69">SUMPRODUCT(LARGE(G69:R69,{1,2}))</f>
        <v>#NUM!</v>
      </c>
      <c r="W69" s="93"/>
    </row>
    <row r="70" spans="1:23" ht="44.15" customHeight="1" thickTop="1" thickBot="1" x14ac:dyDescent="0.4">
      <c r="A70" s="35">
        <f t="shared" si="0"/>
        <v>63</v>
      </c>
      <c r="B70" s="4">
        <v>1</v>
      </c>
      <c r="C70" s="36" t="str">
        <f>IF(B70=1,"Yes", "No")</f>
        <v>Yes</v>
      </c>
      <c r="D70" s="37">
        <f>IF(B70,150,0)</f>
        <v>150</v>
      </c>
      <c r="E70" s="19" t="s">
        <v>31</v>
      </c>
      <c r="F70" s="43" t="s">
        <v>55</v>
      </c>
      <c r="G70" s="1">
        <v>277</v>
      </c>
      <c r="H70" s="1" t="s">
        <v>2</v>
      </c>
      <c r="I70" s="1" t="s">
        <v>2</v>
      </c>
      <c r="J70" s="1" t="s">
        <v>2</v>
      </c>
      <c r="K70" s="1" t="s">
        <v>2</v>
      </c>
      <c r="L70" s="1" t="s">
        <v>2</v>
      </c>
      <c r="M70" s="1" t="s">
        <v>2</v>
      </c>
      <c r="N70" s="1" t="s">
        <v>2</v>
      </c>
      <c r="O70" s="1" t="s">
        <v>2</v>
      </c>
      <c r="P70" s="1" t="s">
        <v>2</v>
      </c>
      <c r="Q70" s="1" t="s">
        <v>2</v>
      </c>
      <c r="R70" s="1" t="s">
        <v>2</v>
      </c>
      <c r="S70" s="30" t="e" cm="1">
        <f t="array" ref="S70">SUMPRODUCT(LARGE(G70:R70,{1,2,3,4,5,6,7,8,9,10}))+150</f>
        <v>#NUM!</v>
      </c>
      <c r="T70" s="23">
        <f>COUNT(G70:R70)</f>
        <v>1</v>
      </c>
      <c r="U70" s="24">
        <f>MAX(G70:R70)</f>
        <v>277</v>
      </c>
      <c r="V70" s="25" t="e" cm="1">
        <f t="array" ref="V70">SUMPRODUCT(LARGE(G70:R70,{1,2}))</f>
        <v>#NUM!</v>
      </c>
      <c r="W70" s="93"/>
    </row>
    <row r="71" spans="1:23" ht="44.15" customHeight="1" thickTop="1" thickBot="1" x14ac:dyDescent="0.4">
      <c r="A71" s="35">
        <f t="shared" si="0"/>
        <v>64</v>
      </c>
      <c r="B71" s="4"/>
      <c r="C71" s="36" t="str">
        <f>IF(B71=1,"Yes", "No")</f>
        <v>No</v>
      </c>
      <c r="D71" s="37">
        <f>IF(B71,150,0)</f>
        <v>0</v>
      </c>
      <c r="E71" s="19" t="s">
        <v>75</v>
      </c>
      <c r="F71" s="51" t="s">
        <v>118</v>
      </c>
      <c r="G71" s="1" t="s">
        <v>2</v>
      </c>
      <c r="H71" s="1" t="s">
        <v>2</v>
      </c>
      <c r="I71" s="1">
        <v>279</v>
      </c>
      <c r="J71" s="1" t="s">
        <v>2</v>
      </c>
      <c r="K71" s="1" t="s">
        <v>2</v>
      </c>
      <c r="L71" s="1" t="s">
        <v>2</v>
      </c>
      <c r="M71" s="1" t="s">
        <v>2</v>
      </c>
      <c r="N71" s="1" t="s">
        <v>2</v>
      </c>
      <c r="O71" s="1" t="s">
        <v>2</v>
      </c>
      <c r="P71" s="1" t="s">
        <v>2</v>
      </c>
      <c r="Q71" s="1" t="s">
        <v>2</v>
      </c>
      <c r="R71" s="1" t="s">
        <v>2</v>
      </c>
      <c r="S71" s="30" t="e" cm="1">
        <f t="array" ref="S71">SUMPRODUCT(LARGE(G71:R71,{1,2,3,4,5,6,7,8,9,10}))+150</f>
        <v>#NUM!</v>
      </c>
      <c r="T71" s="23">
        <f>COUNT(G71:R71)</f>
        <v>1</v>
      </c>
      <c r="U71" s="24">
        <f>MAX(G71:R71)</f>
        <v>279</v>
      </c>
      <c r="V71" s="25" t="e" cm="1">
        <f t="array" ref="V71">SUMPRODUCT(LARGE(G71:R71,{1,2}))</f>
        <v>#NUM!</v>
      </c>
      <c r="W71" s="93"/>
    </row>
    <row r="72" spans="1:23" ht="44.15" customHeight="1" thickTop="1" thickBot="1" x14ac:dyDescent="0.4">
      <c r="A72" s="35">
        <f t="shared" si="0"/>
        <v>65</v>
      </c>
      <c r="B72" s="4"/>
      <c r="C72" s="45" t="str">
        <f>IF(B72=1,"Yes", "No")</f>
        <v>No</v>
      </c>
      <c r="D72" s="37">
        <f>IF(B72,150,0)</f>
        <v>0</v>
      </c>
      <c r="E72" s="19" t="s">
        <v>75</v>
      </c>
      <c r="F72" s="52" t="s">
        <v>76</v>
      </c>
      <c r="G72" s="42" t="s">
        <v>2</v>
      </c>
      <c r="H72" s="1">
        <v>275</v>
      </c>
      <c r="I72" s="1" t="s">
        <v>2</v>
      </c>
      <c r="J72" s="1" t="s">
        <v>2</v>
      </c>
      <c r="K72" s="1" t="s">
        <v>2</v>
      </c>
      <c r="L72" s="1" t="s">
        <v>2</v>
      </c>
      <c r="M72" s="1" t="s">
        <v>2</v>
      </c>
      <c r="N72" s="1" t="s">
        <v>2</v>
      </c>
      <c r="O72" s="1" t="s">
        <v>2</v>
      </c>
      <c r="P72" s="1" t="s">
        <v>2</v>
      </c>
      <c r="Q72" s="1" t="s">
        <v>2</v>
      </c>
      <c r="R72" s="1" t="s">
        <v>2</v>
      </c>
      <c r="S72" s="30" t="e" cm="1">
        <f t="array" ref="S72">SUMPRODUCT(LARGE(G72:R72,{1,2,3,4,5,6,7,8,9,10}))+150</f>
        <v>#NUM!</v>
      </c>
      <c r="T72" s="23">
        <f>COUNT(G72:R72)</f>
        <v>1</v>
      </c>
      <c r="U72" s="24">
        <f>MAX(G72:R72)</f>
        <v>275</v>
      </c>
      <c r="V72" s="25" t="e" cm="1">
        <f t="array" ref="V72">SUMPRODUCT(LARGE(G72:R72,{1,2}))</f>
        <v>#NUM!</v>
      </c>
      <c r="W72" s="93"/>
    </row>
    <row r="73" spans="1:23" ht="57" customHeight="1" thickTop="1" thickBot="1" x14ac:dyDescent="0.4">
      <c r="A73" s="35">
        <f t="shared" si="0"/>
        <v>66</v>
      </c>
      <c r="B73" s="4">
        <v>1</v>
      </c>
      <c r="C73" s="36" t="str">
        <f>IF(B73=1,"Yes", "No")</f>
        <v>Yes</v>
      </c>
      <c r="D73" s="37">
        <f>IF(B73,150,0)</f>
        <v>150</v>
      </c>
      <c r="E73" s="19" t="s">
        <v>33</v>
      </c>
      <c r="F73" s="43" t="s">
        <v>115</v>
      </c>
      <c r="G73" s="1" t="s">
        <v>2</v>
      </c>
      <c r="H73" s="1">
        <v>136</v>
      </c>
      <c r="I73" s="1" t="s">
        <v>2</v>
      </c>
      <c r="J73" s="1" t="s">
        <v>2</v>
      </c>
      <c r="K73" s="1" t="s">
        <v>2</v>
      </c>
      <c r="L73" s="1" t="s">
        <v>2</v>
      </c>
      <c r="M73" s="1" t="s">
        <v>2</v>
      </c>
      <c r="N73" s="1" t="s">
        <v>2</v>
      </c>
      <c r="O73" s="1" t="s">
        <v>2</v>
      </c>
      <c r="P73" s="1" t="s">
        <v>2</v>
      </c>
      <c r="Q73" s="1" t="s">
        <v>2</v>
      </c>
      <c r="R73" s="1" t="s">
        <v>2</v>
      </c>
      <c r="S73" s="30" t="e" cm="1">
        <f t="array" ref="S73">SUMPRODUCT(LARGE(G73:R73,{1,2,3,4,5,6,7,8,9,10}))+150</f>
        <v>#NUM!</v>
      </c>
      <c r="T73" s="23">
        <f>COUNT(G73:R73)</f>
        <v>1</v>
      </c>
      <c r="U73" s="24">
        <f>MAX(G73:R73)</f>
        <v>136</v>
      </c>
      <c r="V73" s="25" t="e" cm="1">
        <f t="array" ref="V73">SUMPRODUCT(LARGE(G73:R73,{1,2}))</f>
        <v>#NUM!</v>
      </c>
      <c r="W73" s="93"/>
    </row>
    <row r="74" spans="1:23" ht="55.5" customHeight="1" thickTop="1" thickBot="1" x14ac:dyDescent="0.4">
      <c r="A74" s="35">
        <f t="shared" ref="A74:A82" si="2">A73+1</f>
        <v>67</v>
      </c>
      <c r="B74" s="4"/>
      <c r="C74" s="44" t="str">
        <f>IF(B74=1,"Yes", "No")</f>
        <v>No</v>
      </c>
      <c r="D74" s="37">
        <f>IF(B74,150,0)</f>
        <v>0</v>
      </c>
      <c r="E74" s="19" t="s">
        <v>120</v>
      </c>
      <c r="F74" s="43" t="s">
        <v>119</v>
      </c>
      <c r="G74" s="1" t="s">
        <v>2</v>
      </c>
      <c r="H74" s="1" t="s">
        <v>2</v>
      </c>
      <c r="I74" s="1">
        <v>139</v>
      </c>
      <c r="J74" s="1" t="s">
        <v>2</v>
      </c>
      <c r="K74" s="1" t="s">
        <v>2</v>
      </c>
      <c r="L74" s="1" t="s">
        <v>2</v>
      </c>
      <c r="M74" s="1" t="s">
        <v>2</v>
      </c>
      <c r="N74" s="1" t="s">
        <v>2</v>
      </c>
      <c r="O74" s="1" t="s">
        <v>2</v>
      </c>
      <c r="P74" s="1" t="s">
        <v>2</v>
      </c>
      <c r="Q74" s="1" t="s">
        <v>2</v>
      </c>
      <c r="R74" s="1" t="s">
        <v>2</v>
      </c>
      <c r="S74" s="30" t="e" cm="1">
        <f t="array" ref="S74">SUMPRODUCT(LARGE(G74:R74,{1,2,3,4,5,6,7,8,9,10}))+150</f>
        <v>#NUM!</v>
      </c>
      <c r="T74" s="23">
        <f>COUNT(G74:R74)</f>
        <v>1</v>
      </c>
      <c r="U74" s="24">
        <f>MAX(G74:R74)</f>
        <v>139</v>
      </c>
      <c r="V74" s="25" t="e" cm="1">
        <f t="array" ref="V74">SUMPRODUCT(LARGE(G74:R74,{1,2}))</f>
        <v>#NUM!</v>
      </c>
      <c r="W74" s="93"/>
    </row>
    <row r="75" spans="1:23" ht="44.15" customHeight="1" thickTop="1" thickBot="1" x14ac:dyDescent="0.4">
      <c r="A75" s="35">
        <f t="shared" si="2"/>
        <v>68</v>
      </c>
      <c r="B75" s="4"/>
      <c r="C75" s="36" t="str">
        <f>IF(B75=1,"Yes", "No")</f>
        <v>No</v>
      </c>
      <c r="D75" s="37">
        <f>IF(B75,150,0)</f>
        <v>0</v>
      </c>
      <c r="E75" s="19" t="s">
        <v>78</v>
      </c>
      <c r="F75" s="43" t="s">
        <v>79</v>
      </c>
      <c r="G75" s="1" t="s">
        <v>2</v>
      </c>
      <c r="H75" s="1" t="s">
        <v>77</v>
      </c>
      <c r="I75" s="1" t="s">
        <v>2</v>
      </c>
      <c r="J75" s="1" t="s">
        <v>2</v>
      </c>
      <c r="K75" s="1" t="s">
        <v>2</v>
      </c>
      <c r="L75" s="1" t="s">
        <v>2</v>
      </c>
      <c r="M75" s="1" t="s">
        <v>2</v>
      </c>
      <c r="N75" s="1" t="s">
        <v>2</v>
      </c>
      <c r="O75" s="1" t="s">
        <v>2</v>
      </c>
      <c r="P75" s="1" t="s">
        <v>2</v>
      </c>
      <c r="Q75" s="1" t="s">
        <v>2</v>
      </c>
      <c r="R75" s="1" t="s">
        <v>2</v>
      </c>
      <c r="S75" s="30" t="e" cm="1">
        <f t="array" ref="S75">SUMPRODUCT(LARGE(G75:R75,{1,2,3,4,5,6,7,8,9,10}))+150</f>
        <v>#NUM!</v>
      </c>
      <c r="T75" s="23">
        <f>COUNT(G75:R75)</f>
        <v>0</v>
      </c>
      <c r="U75" s="24">
        <f>MAX(G75:R75)</f>
        <v>0</v>
      </c>
      <c r="V75" s="25" t="e" cm="1">
        <f t="array" ref="V75">SUMPRODUCT(LARGE(G75:R75,{1,2}))</f>
        <v>#NUM!</v>
      </c>
      <c r="W75" s="93"/>
    </row>
    <row r="76" spans="1:23" ht="44.15" customHeight="1" thickTop="1" thickBot="1" x14ac:dyDescent="0.4">
      <c r="A76" s="35">
        <f t="shared" si="2"/>
        <v>69</v>
      </c>
      <c r="B76" s="4">
        <v>1</v>
      </c>
      <c r="C76" s="36" t="str">
        <f>IF(B76=1,"Yes", "No")</f>
        <v>Yes</v>
      </c>
      <c r="D76" s="37">
        <f>IF(B76,150,0)</f>
        <v>150</v>
      </c>
      <c r="E76" s="19" t="s">
        <v>78</v>
      </c>
      <c r="F76" s="43" t="s">
        <v>68</v>
      </c>
      <c r="G76" s="1" t="s">
        <v>2</v>
      </c>
      <c r="H76" s="1" t="s">
        <v>77</v>
      </c>
      <c r="I76" s="1" t="s">
        <v>2</v>
      </c>
      <c r="J76" s="1" t="s">
        <v>2</v>
      </c>
      <c r="K76" s="1" t="s">
        <v>2</v>
      </c>
      <c r="L76" s="1" t="s">
        <v>2</v>
      </c>
      <c r="M76" s="1" t="s">
        <v>2</v>
      </c>
      <c r="N76" s="1" t="s">
        <v>2</v>
      </c>
      <c r="O76" s="1" t="s">
        <v>2</v>
      </c>
      <c r="P76" s="1" t="s">
        <v>2</v>
      </c>
      <c r="Q76" s="1" t="s">
        <v>2</v>
      </c>
      <c r="R76" s="1" t="s">
        <v>2</v>
      </c>
      <c r="S76" s="30" t="e" cm="1">
        <f t="array" ref="S76">SUMPRODUCT(LARGE(G76:R76,{1,2,3,4,5,6,7,8,9,10}))+150</f>
        <v>#NUM!</v>
      </c>
      <c r="T76" s="23">
        <f>COUNT(G76:R76)</f>
        <v>0</v>
      </c>
      <c r="U76" s="24">
        <f>MAX(G76:R76)</f>
        <v>0</v>
      </c>
      <c r="V76" s="25" t="e" cm="1">
        <f t="array" ref="V76">SUMPRODUCT(LARGE(G76:R76,{1,2}))</f>
        <v>#NUM!</v>
      </c>
      <c r="W76" s="93"/>
    </row>
    <row r="77" spans="1:23" ht="44" customHeight="1" thickTop="1" thickBot="1" x14ac:dyDescent="0.4">
      <c r="A77" s="35">
        <f t="shared" si="2"/>
        <v>70</v>
      </c>
      <c r="B77" s="4">
        <v>1</v>
      </c>
      <c r="C77" s="36" t="str">
        <f>IF(B77=1,"Yes", "No")</f>
        <v>Yes</v>
      </c>
      <c r="D77" s="37">
        <f>IF(B77,150,0)</f>
        <v>150</v>
      </c>
      <c r="E77" s="19" t="s">
        <v>38</v>
      </c>
      <c r="F77" s="43" t="s">
        <v>62</v>
      </c>
      <c r="G77" s="1" t="s">
        <v>2</v>
      </c>
      <c r="H77" s="1" t="s">
        <v>2</v>
      </c>
      <c r="I77" s="1" t="s">
        <v>2</v>
      </c>
      <c r="J77" s="1" t="s">
        <v>2</v>
      </c>
      <c r="K77" s="1" t="s">
        <v>2</v>
      </c>
      <c r="L77" s="1" t="s">
        <v>2</v>
      </c>
      <c r="M77" s="1" t="s">
        <v>2</v>
      </c>
      <c r="N77" s="1" t="s">
        <v>2</v>
      </c>
      <c r="O77" s="1" t="s">
        <v>2</v>
      </c>
      <c r="P77" s="1" t="s">
        <v>2</v>
      </c>
      <c r="Q77" s="1" t="s">
        <v>2</v>
      </c>
      <c r="R77" s="1" t="s">
        <v>2</v>
      </c>
      <c r="S77" s="30" t="e" cm="1">
        <f t="array" ref="S77">SUMPRODUCT(LARGE(G77:R77,{1,2,3,4,5,6,7,8,9,10}))+150</f>
        <v>#NUM!</v>
      </c>
      <c r="T77" s="23">
        <f>COUNT(G77:R77)</f>
        <v>0</v>
      </c>
      <c r="U77" s="24">
        <f>MAX(G77:R77)</f>
        <v>0</v>
      </c>
      <c r="V77" s="25" t="e" cm="1">
        <f t="array" ref="V77">SUMPRODUCT(LARGE(G77:R77,{1,2}))</f>
        <v>#NUM!</v>
      </c>
      <c r="W77" s="93"/>
    </row>
    <row r="78" spans="1:23" ht="44.5" customHeight="1" thickTop="1" thickBot="1" x14ac:dyDescent="0.4">
      <c r="A78" s="35">
        <f t="shared" si="2"/>
        <v>71</v>
      </c>
      <c r="B78" s="4">
        <v>1</v>
      </c>
      <c r="C78" s="36" t="str">
        <f>IF(B78=1,"Yes", "No")</f>
        <v>Yes</v>
      </c>
      <c r="D78" s="37">
        <f>IF(B78,150,0)</f>
        <v>150</v>
      </c>
      <c r="E78" s="19" t="s">
        <v>38</v>
      </c>
      <c r="F78" s="43" t="s">
        <v>96</v>
      </c>
      <c r="G78" s="1" t="s">
        <v>2</v>
      </c>
      <c r="H78" s="1" t="s">
        <v>2</v>
      </c>
      <c r="I78" s="1" t="s">
        <v>2</v>
      </c>
      <c r="J78" s="1" t="s">
        <v>2</v>
      </c>
      <c r="K78" s="1" t="s">
        <v>2</v>
      </c>
      <c r="L78" s="1" t="s">
        <v>2</v>
      </c>
      <c r="M78" s="1" t="s">
        <v>2</v>
      </c>
      <c r="N78" s="1" t="s">
        <v>2</v>
      </c>
      <c r="O78" s="1" t="s">
        <v>2</v>
      </c>
      <c r="P78" s="1" t="s">
        <v>2</v>
      </c>
      <c r="Q78" s="1" t="s">
        <v>2</v>
      </c>
      <c r="R78" s="1" t="s">
        <v>2</v>
      </c>
      <c r="S78" s="30" t="e" cm="1">
        <f t="array" ref="S78">SUMPRODUCT(LARGE(G78:R78,{1,2,3,4,5,6,7,8,9,10}))+150</f>
        <v>#NUM!</v>
      </c>
      <c r="T78" s="23">
        <f>COUNT(G78:R78)</f>
        <v>0</v>
      </c>
      <c r="U78" s="24">
        <f>MAX(G78:R78)</f>
        <v>0</v>
      </c>
      <c r="V78" s="25" t="e" cm="1">
        <f t="array" ref="V78">SUMPRODUCT(LARGE(G78:R78,{1,2}))</f>
        <v>#NUM!</v>
      </c>
      <c r="W78" s="93"/>
    </row>
    <row r="79" spans="1:23" ht="44.5" customHeight="1" thickTop="1" thickBot="1" x14ac:dyDescent="0.4">
      <c r="A79" s="35">
        <f t="shared" si="2"/>
        <v>72</v>
      </c>
      <c r="B79" s="4">
        <v>1</v>
      </c>
      <c r="C79" s="36" t="str">
        <f>IF(B79=1,"Yes", "No")</f>
        <v>Yes</v>
      </c>
      <c r="D79" s="37">
        <f>IF(B79,150,0)</f>
        <v>150</v>
      </c>
      <c r="E79" s="19" t="s">
        <v>40</v>
      </c>
      <c r="F79" s="43" t="s">
        <v>95</v>
      </c>
      <c r="G79" s="1" t="s">
        <v>2</v>
      </c>
      <c r="H79" s="1" t="s">
        <v>2</v>
      </c>
      <c r="I79" s="1" t="s">
        <v>2</v>
      </c>
      <c r="J79" s="1" t="s">
        <v>2</v>
      </c>
      <c r="K79" s="1" t="s">
        <v>2</v>
      </c>
      <c r="L79" s="1" t="s">
        <v>2</v>
      </c>
      <c r="M79" s="1" t="s">
        <v>2</v>
      </c>
      <c r="N79" s="1" t="s">
        <v>2</v>
      </c>
      <c r="O79" s="1" t="s">
        <v>2</v>
      </c>
      <c r="P79" s="1" t="s">
        <v>2</v>
      </c>
      <c r="Q79" s="1" t="s">
        <v>2</v>
      </c>
      <c r="R79" s="1" t="s">
        <v>2</v>
      </c>
      <c r="S79" s="30" t="e" cm="1">
        <f t="array" ref="S79">SUMPRODUCT(LARGE(G79:R79,{1,2,3,4,5,6,7,8,9,10}))+150</f>
        <v>#NUM!</v>
      </c>
      <c r="T79" s="23">
        <f>COUNT(G79:R79)</f>
        <v>0</v>
      </c>
      <c r="U79" s="24">
        <f>MAX(G79:R79)</f>
        <v>0</v>
      </c>
      <c r="V79" s="25" t="e" cm="1">
        <f t="array" ref="V79">SUMPRODUCT(LARGE(G79:R79,{1,2}))</f>
        <v>#NUM!</v>
      </c>
      <c r="W79" s="93"/>
    </row>
    <row r="80" spans="1:23" ht="44.5" customHeight="1" thickTop="1" thickBot="1" x14ac:dyDescent="0.4">
      <c r="A80" s="35">
        <f t="shared" si="2"/>
        <v>73</v>
      </c>
      <c r="B80" s="4">
        <v>1</v>
      </c>
      <c r="C80" s="36" t="str">
        <f>IF(B80=1,"Yes", "No")</f>
        <v>Yes</v>
      </c>
      <c r="D80" s="37">
        <f>IF(B80,150,0)</f>
        <v>150</v>
      </c>
      <c r="E80" s="19" t="s">
        <v>40</v>
      </c>
      <c r="F80" s="43" t="s">
        <v>54</v>
      </c>
      <c r="G80" s="1" t="s">
        <v>2</v>
      </c>
      <c r="H80" s="1" t="s">
        <v>2</v>
      </c>
      <c r="I80" s="1" t="s">
        <v>2</v>
      </c>
      <c r="J80" s="1" t="s">
        <v>2</v>
      </c>
      <c r="K80" s="1" t="s">
        <v>2</v>
      </c>
      <c r="L80" s="1" t="s">
        <v>2</v>
      </c>
      <c r="M80" s="1" t="s">
        <v>2</v>
      </c>
      <c r="N80" s="1" t="s">
        <v>2</v>
      </c>
      <c r="O80" s="1" t="s">
        <v>2</v>
      </c>
      <c r="P80" s="1" t="s">
        <v>2</v>
      </c>
      <c r="Q80" s="1" t="s">
        <v>2</v>
      </c>
      <c r="R80" s="1" t="s">
        <v>2</v>
      </c>
      <c r="S80" s="30" t="e" cm="1">
        <f t="array" ref="S80">SUMPRODUCT(LARGE(G80:R80,{1,2,3,4,5,6,7,8,9,10}))+150</f>
        <v>#NUM!</v>
      </c>
      <c r="T80" s="23">
        <f>COUNT(G80:R80)</f>
        <v>0</v>
      </c>
      <c r="U80" s="24">
        <f>MAX(G80:R80)</f>
        <v>0</v>
      </c>
      <c r="V80" s="25" t="e" cm="1">
        <f t="array" ref="V80">SUMPRODUCT(LARGE(G80:R80,{1,2}))</f>
        <v>#NUM!</v>
      </c>
      <c r="W80" s="93"/>
    </row>
    <row r="81" spans="1:23" ht="44.5" customHeight="1" thickTop="1" thickBot="1" x14ac:dyDescent="0.4">
      <c r="A81" s="35">
        <f t="shared" si="2"/>
        <v>74</v>
      </c>
      <c r="B81" s="4">
        <v>1</v>
      </c>
      <c r="C81" s="36" t="str">
        <f>IF(B81=1,"Yes", "No")</f>
        <v>Yes</v>
      </c>
      <c r="D81" s="37">
        <f>IF(B81,150,0)</f>
        <v>150</v>
      </c>
      <c r="E81" s="19" t="s">
        <v>40</v>
      </c>
      <c r="F81" s="43" t="s">
        <v>61</v>
      </c>
      <c r="G81" s="1" t="s">
        <v>2</v>
      </c>
      <c r="H81" s="1" t="s">
        <v>2</v>
      </c>
      <c r="I81" s="1" t="s">
        <v>2</v>
      </c>
      <c r="J81" s="1" t="s">
        <v>2</v>
      </c>
      <c r="K81" s="1" t="s">
        <v>2</v>
      </c>
      <c r="L81" s="1" t="s">
        <v>2</v>
      </c>
      <c r="M81" s="1" t="s">
        <v>2</v>
      </c>
      <c r="N81" s="1" t="s">
        <v>2</v>
      </c>
      <c r="O81" s="1" t="s">
        <v>2</v>
      </c>
      <c r="P81" s="1" t="s">
        <v>2</v>
      </c>
      <c r="Q81" s="1" t="s">
        <v>2</v>
      </c>
      <c r="R81" s="1" t="s">
        <v>2</v>
      </c>
      <c r="S81" s="30" t="e" cm="1">
        <f t="array" ref="S81">SUMPRODUCT(LARGE(G81:R81,{1,2,3,4,5,6,7,8,9,10}))+150</f>
        <v>#NUM!</v>
      </c>
      <c r="T81" s="23">
        <f>COUNT(G81:R81)</f>
        <v>0</v>
      </c>
      <c r="U81" s="24">
        <f>MAX(G81:R81)</f>
        <v>0</v>
      </c>
      <c r="V81" s="25" t="e" cm="1">
        <f t="array" ref="V81">SUMPRODUCT(LARGE(G81:R81,{1,2}))</f>
        <v>#NUM!</v>
      </c>
      <c r="W81" s="93"/>
    </row>
    <row r="82" spans="1:23" ht="44.5" customHeight="1" thickTop="1" thickBot="1" x14ac:dyDescent="0.4">
      <c r="A82" s="35">
        <f t="shared" si="2"/>
        <v>75</v>
      </c>
      <c r="B82" s="4">
        <v>1</v>
      </c>
      <c r="C82" s="36" t="str">
        <f>IF(B82=1,"Yes", "No")</f>
        <v>Yes</v>
      </c>
      <c r="D82" s="37">
        <f>IF(B82,150,0)</f>
        <v>150</v>
      </c>
      <c r="E82" s="19" t="s">
        <v>31</v>
      </c>
      <c r="F82" s="43" t="s">
        <v>124</v>
      </c>
      <c r="G82" s="1" t="s">
        <v>2</v>
      </c>
      <c r="H82" s="1" t="s">
        <v>2</v>
      </c>
      <c r="I82" s="1" t="s">
        <v>2</v>
      </c>
      <c r="J82" s="1" t="s">
        <v>2</v>
      </c>
      <c r="K82" s="1" t="s">
        <v>2</v>
      </c>
      <c r="L82" s="1" t="s">
        <v>2</v>
      </c>
      <c r="M82" s="1" t="s">
        <v>2</v>
      </c>
      <c r="N82" s="1" t="s">
        <v>2</v>
      </c>
      <c r="O82" s="1" t="s">
        <v>2</v>
      </c>
      <c r="P82" s="1" t="s">
        <v>2</v>
      </c>
      <c r="Q82" s="1" t="s">
        <v>2</v>
      </c>
      <c r="R82" s="1" t="s">
        <v>2</v>
      </c>
      <c r="S82" s="30" t="e" cm="1">
        <f t="array" ref="S82">SUMPRODUCT(LARGE(G82:R82,{1,2,3,4,5,6,7,8,9,10}))+150</f>
        <v>#NUM!</v>
      </c>
      <c r="T82" s="23">
        <f>COUNT(G82:R82)</f>
        <v>0</v>
      </c>
      <c r="U82" s="24">
        <f>MAX(G82:R82)</f>
        <v>0</v>
      </c>
      <c r="V82" s="25" t="e" cm="1">
        <f t="array" ref="V82">SUMPRODUCT(LARGE(G82:R82,{1,2}))</f>
        <v>#NUM!</v>
      </c>
      <c r="W82" s="93"/>
    </row>
    <row r="83" spans="1:23" ht="19" thickTop="1" thickBot="1" x14ac:dyDescent="0.4">
      <c r="G83" s="26">
        <f>COUNT(G8:G78)</f>
        <v>43</v>
      </c>
      <c r="H83" s="26">
        <f>COUNT(H8:H82)</f>
        <v>35</v>
      </c>
      <c r="I83" s="26">
        <f>COUNT(I36:I82)</f>
        <v>19</v>
      </c>
      <c r="J83" s="26">
        <f>COUNT(J8:J78)</f>
        <v>0</v>
      </c>
      <c r="K83" s="26">
        <f>COUNT(K8:K78)</f>
        <v>0</v>
      </c>
      <c r="L83" s="27">
        <f>COUNT(L8:L78)</f>
        <v>0</v>
      </c>
      <c r="M83" s="28">
        <f>COUNT(M8:M78)</f>
        <v>0</v>
      </c>
      <c r="N83" s="26">
        <f>COUNT(N8:N78)</f>
        <v>0</v>
      </c>
      <c r="O83" s="26">
        <f>COUNT(O8:O78)</f>
        <v>0</v>
      </c>
      <c r="P83" s="26">
        <f>COUNT(P8:P78)</f>
        <v>0</v>
      </c>
      <c r="Q83" s="26">
        <f>COUNT(Q8:Q78)</f>
        <v>0</v>
      </c>
      <c r="R83" s="26">
        <f>COUNT(R8:R78)</f>
        <v>0</v>
      </c>
    </row>
    <row r="84" spans="1:23" ht="15" thickTop="1" x14ac:dyDescent="0.35"/>
    <row r="89" spans="1:23" ht="15" thickBot="1" x14ac:dyDescent="0.4"/>
    <row r="90" spans="1:23" ht="15" thickTop="1" x14ac:dyDescent="0.35">
      <c r="K90" s="70">
        <f>SUM(G83:R83)</f>
        <v>97</v>
      </c>
    </row>
    <row r="91" spans="1:23" ht="15" thickBot="1" x14ac:dyDescent="0.4">
      <c r="K91" s="71"/>
    </row>
    <row r="92" spans="1:23" ht="15" thickTop="1" x14ac:dyDescent="0.35"/>
  </sheetData>
  <sheetProtection algorithmName="SHA-512" hashValue="HxCDRybAlx6Pbacyq8tii5pEIpYzwXqWveh+ckK5zWAqQSqk2vDUek41DL1HU/Me5MCYo7H95M/Ma/lSToWk2w==" saltValue="HgtrISGnQDfHx6cBvkoFwg==" spinCount="100000" sheet="1" selectLockedCells="1" selectUnlockedCells="1"/>
  <sortState xmlns:xlrd2="http://schemas.microsoft.com/office/spreadsheetml/2017/richdata2" ref="A8:V82">
    <sortCondition descending="1" ref="T8:T82"/>
  </sortState>
  <mergeCells count="11">
    <mergeCell ref="K90:K91"/>
    <mergeCell ref="M7:R7"/>
    <mergeCell ref="F7:L7"/>
    <mergeCell ref="S2:W4"/>
    <mergeCell ref="E5:R6"/>
    <mergeCell ref="E2:F3"/>
    <mergeCell ref="A2:D3"/>
    <mergeCell ref="S1:V1"/>
    <mergeCell ref="G1:R1"/>
    <mergeCell ref="D1:F1"/>
    <mergeCell ref="S5:W6"/>
  </mergeCells>
  <conditionalFormatting sqref="B36:C82 B8:C34 E8:F73">
    <cfRule type="cellIs" dxfId="17" priority="19" operator="equal">
      <formula>1</formula>
    </cfRule>
  </conditionalFormatting>
  <conditionalFormatting sqref="E76:E82 E8:E74">
    <cfRule type="expression" dxfId="16" priority="531">
      <formula>B8=1</formula>
    </cfRule>
  </conditionalFormatting>
  <conditionalFormatting sqref="E75">
    <cfRule type="expression" dxfId="15" priority="529">
      <formula>B73=1</formula>
    </cfRule>
    <cfRule type="colorScale" priority="530">
      <colorScale>
        <cfvo type="min"/>
        <cfvo type="max"/>
        <color rgb="FFCCFF33"/>
        <color rgb="FFCCFF33"/>
      </colorScale>
    </cfRule>
  </conditionalFormatting>
  <conditionalFormatting sqref="E76:E82 E8:E74">
    <cfRule type="colorScale" priority="532">
      <colorScale>
        <cfvo type="min"/>
        <cfvo type="max"/>
        <color rgb="FFCCFF33"/>
        <color rgb="FFCCFF33"/>
      </colorScale>
    </cfRule>
  </conditionalFormatting>
  <conditionalFormatting sqref="E8:F73">
    <cfRule type="cellIs" dxfId="14" priority="29" stopIfTrue="1" operator="equal">
      <formula>1</formula>
    </cfRule>
  </conditionalFormatting>
  <conditionalFormatting sqref="E74:F82 B6 B35">
    <cfRule type="cellIs" dxfId="13" priority="69" operator="equal">
      <formula>1</formula>
    </cfRule>
  </conditionalFormatting>
  <conditionalFormatting sqref="E74:F82">
    <cfRule type="cellIs" dxfId="12" priority="80" stopIfTrue="1" operator="equal">
      <formula>1</formula>
    </cfRule>
  </conditionalFormatting>
  <conditionalFormatting sqref="F4">
    <cfRule type="expression" dxfId="11" priority="403">
      <formula>B2=1</formula>
    </cfRule>
    <cfRule type="colorScale" priority="404">
      <colorScale>
        <cfvo type="min"/>
        <cfvo type="max"/>
        <color rgb="FFCCFF33"/>
        <color rgb="FFCCFF33"/>
      </colorScale>
    </cfRule>
    <cfRule type="colorScale" priority="405">
      <colorScale>
        <cfvo type="min"/>
        <cfvo type="max"/>
        <color rgb="FFCCFF33"/>
        <color rgb="FFCCFF33"/>
      </colorScale>
    </cfRule>
    <cfRule type="colorScale" priority="406">
      <colorScale>
        <cfvo type="min"/>
        <cfvo type="max"/>
        <color rgb="FFCCFF33"/>
        <color rgb="FFCCFF33"/>
      </colorScale>
    </cfRule>
    <cfRule type="colorScale" priority="407">
      <colorScale>
        <cfvo type="min"/>
        <cfvo type="max"/>
        <color rgb="FFCCFF33"/>
        <color rgb="FFCCFF33"/>
      </colorScale>
    </cfRule>
    <cfRule type="colorScale" priority="408">
      <colorScale>
        <cfvo type="min"/>
        <cfvo type="max"/>
        <color rgb="FFCCFF33"/>
        <color rgb="FFCCFF33"/>
      </colorScale>
    </cfRule>
  </conditionalFormatting>
  <conditionalFormatting sqref="F8:F82">
    <cfRule type="expression" dxfId="10" priority="543">
      <formula>B8=1</formula>
    </cfRule>
  </conditionalFormatting>
  <conditionalFormatting sqref="F72">
    <cfRule type="colorScale" priority="556">
      <colorScale>
        <cfvo type="min"/>
        <cfvo type="max"/>
        <color rgb="FFCCFF33"/>
        <color rgb="FFCCFF33"/>
      </colorScale>
    </cfRule>
  </conditionalFormatting>
  <conditionalFormatting sqref="F73:F82 F8:F71">
    <cfRule type="colorScale" priority="544">
      <colorScale>
        <cfvo type="min"/>
        <cfvo type="max"/>
        <color rgb="FFCCFF33"/>
        <color rgb="FFCCFF33"/>
      </colorScale>
    </cfRule>
    <cfRule type="colorScale" priority="545">
      <colorScale>
        <cfvo type="min"/>
        <cfvo type="max"/>
        <color rgb="FFCCFF33"/>
        <color rgb="FFCCFF33"/>
      </colorScale>
    </cfRule>
    <cfRule type="colorScale" priority="546">
      <colorScale>
        <cfvo type="min"/>
        <cfvo type="max"/>
        <color rgb="FFCCFF33"/>
        <color rgb="FFCCFF33"/>
      </colorScale>
    </cfRule>
    <cfRule type="colorScale" priority="547">
      <colorScale>
        <cfvo type="min"/>
        <cfvo type="max"/>
        <color rgb="FFCCFF33"/>
        <color rgb="FFCCFF33"/>
      </colorScale>
    </cfRule>
    <cfRule type="colorScale" priority="548">
      <colorScale>
        <cfvo type="min"/>
        <cfvo type="max"/>
        <color rgb="FFCCFF33"/>
        <color rgb="FFCCFF33"/>
      </colorScale>
    </cfRule>
  </conditionalFormatting>
  <conditionalFormatting sqref="F74">
    <cfRule type="expression" dxfId="9" priority="21">
      <formula>C74=1</formula>
    </cfRule>
    <cfRule type="colorScale" priority="22">
      <colorScale>
        <cfvo type="min"/>
        <cfvo type="max"/>
        <color rgb="FFCCFF33"/>
        <color rgb="FFCCFF33"/>
      </colorScale>
    </cfRule>
  </conditionalFormatting>
  <conditionalFormatting sqref="G8:R82">
    <cfRule type="cellIs" dxfId="8" priority="13" operator="equal">
      <formula>0</formula>
    </cfRule>
    <cfRule type="cellIs" dxfId="7" priority="14" operator="between">
      <formula>100</formula>
      <formula>300</formula>
    </cfRule>
  </conditionalFormatting>
  <conditionalFormatting sqref="M7">
    <cfRule type="cellIs" dxfId="4" priority="43" operator="equal">
      <formula>1</formula>
    </cfRule>
    <cfRule type="expression" dxfId="3" priority="44">
      <formula>J7=1</formula>
    </cfRule>
    <cfRule type="colorScale" priority="46">
      <colorScale>
        <cfvo type="min"/>
        <cfvo type="max"/>
        <color rgb="FFCCFF33"/>
        <color rgb="FFCCFF33"/>
      </colorScale>
    </cfRule>
    <cfRule type="colorScale" priority="47">
      <colorScale>
        <cfvo type="min"/>
        <cfvo type="max"/>
        <color rgb="FFCCFF33"/>
        <color rgb="FFCCFF33"/>
      </colorScale>
    </cfRule>
    <cfRule type="colorScale" priority="48">
      <colorScale>
        <cfvo type="min"/>
        <cfvo type="max"/>
        <color rgb="FFCCFF33"/>
        <color rgb="FFCCFF33"/>
      </colorScale>
    </cfRule>
    <cfRule type="colorScale" priority="49">
      <colorScale>
        <cfvo type="min"/>
        <cfvo type="max"/>
        <color rgb="FFCCFF33"/>
        <color rgb="FFCCFF33"/>
      </colorScale>
    </cfRule>
    <cfRule type="colorScale" priority="50">
      <colorScale>
        <cfvo type="min"/>
        <cfvo type="max"/>
        <color rgb="FFCCFF33"/>
        <color rgb="FFCCFF33"/>
      </colorScale>
    </cfRule>
  </conditionalFormatting>
  <conditionalFormatting sqref="M7">
    <cfRule type="cellIs" dxfId="2" priority="45" stopIfTrue="1" operator="equal">
      <formula>1</formula>
    </cfRule>
  </conditionalFormatting>
  <conditionalFormatting sqref="F4 T7:U7">
    <cfRule type="cellIs" dxfId="1" priority="329" operator="equal">
      <formula>0</formula>
    </cfRule>
    <cfRule type="cellIs" dxfId="0" priority="330" operator="between">
      <formula>100</formula>
      <formula>300</formula>
    </cfRule>
  </conditionalFormatting>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Donnie Keeton</dc:creator>
  <cp:lastModifiedBy>Donnie Keeton</cp:lastModifiedBy>
  <dcterms:created xsi:type="dcterms:W3CDTF">2025-04-23T09:49:07Z</dcterms:created>
  <dcterms:modified xsi:type="dcterms:W3CDTF">2025-10-07T10:06:33Z</dcterms:modified>
</cp:coreProperties>
</file>