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0 25-26 KY SAF TM TRL - MASTER FOLDER DK\ZZ   25-26 KBF Junior Program\ZZ 25-26 KBF Jr's Program\f  25-26 Junior Point Standings REVISED 6-1-25 1158 AM\"/>
    </mc:Choice>
  </mc:AlternateContent>
  <xr:revisionPtr revIDLastSave="0" documentId="13_ncr:1_{F95E5FA3-F500-4438-98C7-12A09AA03C1F}" xr6:coauthVersionLast="47" xr6:coauthVersionMax="47" xr10:uidLastSave="{00000000-0000-0000-0000-000000000000}"/>
  <bookViews>
    <workbookView xWindow="38280" yWindow="-120" windowWidth="29040" windowHeight="15720" xr2:uid="{68CDBE1A-1F50-427A-A91A-E39C0E499857}"/>
  </bookViews>
  <sheets>
    <sheet name="Sheet1" sheetId="1" r:id="rId1"/>
  </sheets>
  <definedNames>
    <definedName name="_xlnm._FilterDatabase" localSheetId="0" hidden="1">Sheet1!$A$18:$O$36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" l="1"/>
  <c r="N36" i="1" a="1"/>
  <c r="N36" i="1" s="1"/>
  <c r="M36" i="1"/>
  <c r="L36" i="1"/>
  <c r="K36" i="1" a="1"/>
  <c r="K36" i="1" s="1"/>
  <c r="O36" i="1" s="1"/>
  <c r="N32" i="1" a="1"/>
  <c r="N32" i="1" s="1"/>
  <c r="M32" i="1"/>
  <c r="L32" i="1"/>
  <c r="N31" i="1" a="1"/>
  <c r="N31" i="1" s="1"/>
  <c r="M31" i="1"/>
  <c r="L31" i="1"/>
  <c r="K31" i="1" a="1"/>
  <c r="K31" i="1" s="1"/>
  <c r="O31" i="1" s="1"/>
  <c r="N29" i="1" a="1"/>
  <c r="N29" i="1" s="1"/>
  <c r="M29" i="1"/>
  <c r="L29" i="1"/>
  <c r="N28" i="1" a="1"/>
  <c r="N28" i="1" s="1"/>
  <c r="M28" i="1"/>
  <c r="L28" i="1"/>
  <c r="N24" i="1" a="1"/>
  <c r="N24" i="1" s="1"/>
  <c r="M24" i="1"/>
  <c r="L24" i="1"/>
  <c r="K24" i="1" a="1"/>
  <c r="K24" i="1" s="1"/>
  <c r="O24" i="1" s="1"/>
  <c r="N12" i="1" a="1"/>
  <c r="N12" i="1" s="1"/>
  <c r="M12" i="1"/>
  <c r="L12" i="1"/>
  <c r="K12" i="1" a="1"/>
  <c r="K12" i="1" s="1"/>
  <c r="O12" i="1" s="1"/>
  <c r="N9" i="1" a="1"/>
  <c r="N9" i="1" s="1"/>
  <c r="M9" i="1"/>
  <c r="L9" i="1"/>
  <c r="N8" i="1" a="1"/>
  <c r="N8" i="1" s="1"/>
  <c r="M8" i="1"/>
  <c r="L8" i="1"/>
  <c r="N27" i="1" a="1"/>
  <c r="N27" i="1" s="1"/>
  <c r="M27" i="1"/>
  <c r="L27" i="1"/>
  <c r="N23" i="1" a="1"/>
  <c r="N23" i="1" s="1"/>
  <c r="M23" i="1"/>
  <c r="L23" i="1"/>
  <c r="N34" i="1" a="1"/>
  <c r="N34" i="1" s="1"/>
  <c r="M34" i="1"/>
  <c r="L34" i="1"/>
  <c r="N22" i="1" a="1"/>
  <c r="N22" i="1" s="1"/>
  <c r="M22" i="1"/>
  <c r="L22" i="1"/>
  <c r="N21" i="1" a="1"/>
  <c r="N21" i="1" s="1"/>
  <c r="M21" i="1"/>
  <c r="L21" i="1"/>
  <c r="N20" i="1" a="1"/>
  <c r="N20" i="1" s="1"/>
  <c r="M20" i="1"/>
  <c r="L20" i="1"/>
  <c r="N19" i="1" a="1"/>
  <c r="N19" i="1" s="1"/>
  <c r="M19" i="1"/>
  <c r="L19" i="1"/>
  <c r="N15" i="1" a="1"/>
  <c r="N15" i="1" s="1"/>
  <c r="M15" i="1"/>
  <c r="L15" i="1"/>
  <c r="N30" i="1" a="1"/>
  <c r="N30" i="1" s="1"/>
  <c r="M30" i="1"/>
  <c r="L30" i="1"/>
  <c r="N18" i="1" a="1"/>
  <c r="N18" i="1" s="1"/>
  <c r="M18" i="1"/>
  <c r="L18" i="1"/>
  <c r="N26" i="1" a="1"/>
  <c r="N26" i="1" s="1"/>
  <c r="M26" i="1"/>
  <c r="L26" i="1"/>
  <c r="N33" i="1" a="1"/>
  <c r="N33" i="1" s="1"/>
  <c r="M33" i="1"/>
  <c r="L33" i="1"/>
  <c r="N25" i="1" a="1"/>
  <c r="N25" i="1" s="1"/>
  <c r="M25" i="1"/>
  <c r="L25" i="1"/>
  <c r="N35" i="1" a="1"/>
  <c r="N35" i="1" s="1"/>
  <c r="M35" i="1"/>
  <c r="L35" i="1"/>
  <c r="K35" i="1" a="1"/>
  <c r="K35" i="1" s="1"/>
  <c r="O35" i="1" s="1"/>
  <c r="N17" i="1" a="1"/>
  <c r="N17" i="1" s="1"/>
  <c r="M17" i="1"/>
  <c r="L17" i="1"/>
  <c r="N16" i="1" a="1"/>
  <c r="N16" i="1" s="1"/>
  <c r="M16" i="1"/>
  <c r="L16" i="1"/>
  <c r="N14" i="1" a="1"/>
  <c r="N14" i="1" s="1"/>
  <c r="M14" i="1"/>
  <c r="L14" i="1"/>
  <c r="N13" i="1" a="1"/>
  <c r="N13" i="1" s="1"/>
  <c r="M13" i="1"/>
  <c r="L13" i="1"/>
  <c r="N11" i="1" a="1"/>
  <c r="N11" i="1" s="1"/>
  <c r="M11" i="1"/>
  <c r="L11" i="1"/>
  <c r="N10" i="1" a="1"/>
  <c r="N10" i="1" s="1"/>
  <c r="M10" i="1"/>
  <c r="L10" i="1"/>
  <c r="N7" i="1" a="1"/>
  <c r="N7" i="1" s="1"/>
  <c r="M7" i="1"/>
  <c r="L7" i="1"/>
  <c r="B7" i="1"/>
  <c r="K7" i="1" s="1" a="1"/>
  <c r="K7" i="1" s="1"/>
  <c r="O7" i="1" s="1"/>
  <c r="B25" i="1"/>
  <c r="K25" i="1" s="1" a="1"/>
  <c r="K25" i="1" s="1"/>
  <c r="O25" i="1" s="1"/>
  <c r="M6" i="1"/>
  <c r="G37" i="1"/>
  <c r="B29" i="1"/>
  <c r="K29" i="1" s="1" a="1"/>
  <c r="K29" i="1" s="1"/>
  <c r="O29" i="1" s="1"/>
  <c r="B28" i="1"/>
  <c r="K28" i="1" s="1" a="1"/>
  <c r="K28" i="1" s="1"/>
  <c r="O28" i="1" s="1"/>
  <c r="B27" i="1"/>
  <c r="K27" i="1" s="1" a="1"/>
  <c r="K27" i="1" s="1"/>
  <c r="O27" i="1" s="1"/>
  <c r="F37" i="1"/>
  <c r="B11" i="1"/>
  <c r="K11" i="1" s="1" a="1"/>
  <c r="K11" i="1" s="1"/>
  <c r="O11" i="1" s="1"/>
  <c r="B8" i="1" l="1"/>
  <c r="K8" i="1" s="1" a="1"/>
  <c r="K8" i="1" s="1"/>
  <c r="O8" i="1" s="1"/>
  <c r="R6" i="1"/>
  <c r="B9" i="1"/>
  <c r="K9" i="1" s="1" a="1"/>
  <c r="K9" i="1" s="1"/>
  <c r="O9" i="1" s="1"/>
  <c r="R7" i="1"/>
  <c r="B6" i="1"/>
  <c r="K6" i="1" s="1" a="1"/>
  <c r="K6" i="1" s="1"/>
  <c r="L6" i="1"/>
  <c r="N6" i="1" a="1"/>
  <c r="N6" i="1" s="1"/>
  <c r="B10" i="1"/>
  <c r="K10" i="1" s="1" a="1"/>
  <c r="K10" i="1" s="1"/>
  <c r="O10" i="1" s="1"/>
  <c r="B21" i="1"/>
  <c r="K21" i="1" s="1" a="1"/>
  <c r="K21" i="1" s="1"/>
  <c r="O21" i="1" s="1"/>
  <c r="B22" i="1"/>
  <c r="K22" i="1" s="1" a="1"/>
  <c r="K22" i="1" s="1"/>
  <c r="O22" i="1" s="1"/>
  <c r="B16" i="1"/>
  <c r="K16" i="1" s="1" a="1"/>
  <c r="K16" i="1" s="1"/>
  <c r="O16" i="1" s="1"/>
  <c r="B17" i="1"/>
  <c r="K17" i="1" s="1" a="1"/>
  <c r="K17" i="1" s="1"/>
  <c r="O17" i="1" s="1"/>
  <c r="B33" i="1"/>
  <c r="K33" i="1" s="1" a="1"/>
  <c r="K33" i="1" s="1"/>
  <c r="O33" i="1" s="1"/>
  <c r="B13" i="1"/>
  <c r="K13" i="1" s="1" a="1"/>
  <c r="K13" i="1" s="1"/>
  <c r="O13" i="1" s="1"/>
  <c r="B14" i="1"/>
  <c r="K14" i="1" s="1" a="1"/>
  <c r="K14" i="1" s="1"/>
  <c r="O14" i="1" s="1"/>
  <c r="B26" i="1"/>
  <c r="K26" i="1" s="1" a="1"/>
  <c r="K26" i="1" s="1"/>
  <c r="O26" i="1" s="1"/>
  <c r="B18" i="1"/>
  <c r="K18" i="1" s="1" a="1"/>
  <c r="K18" i="1" s="1"/>
  <c r="O18" i="1" s="1"/>
  <c r="B19" i="1"/>
  <c r="K19" i="1" s="1" a="1"/>
  <c r="K19" i="1" s="1"/>
  <c r="O19" i="1" s="1"/>
  <c r="B20" i="1"/>
  <c r="K20" i="1" s="1" a="1"/>
  <c r="K20" i="1" s="1"/>
  <c r="O20" i="1" s="1"/>
  <c r="B34" i="1"/>
  <c r="K34" i="1" s="1" a="1"/>
  <c r="K34" i="1" s="1"/>
  <c r="O34" i="1" s="1"/>
  <c r="B32" i="1"/>
  <c r="K32" i="1" s="1" a="1"/>
  <c r="K32" i="1" s="1"/>
  <c r="O32" i="1" s="1"/>
  <c r="B15" i="1"/>
  <c r="K15" i="1" s="1" a="1"/>
  <c r="K15" i="1" s="1"/>
  <c r="O15" i="1" s="1"/>
  <c r="B30" i="1"/>
  <c r="K30" i="1" s="1" a="1"/>
  <c r="K30" i="1" s="1"/>
  <c r="O30" i="1" s="1"/>
  <c r="B23" i="1"/>
  <c r="K23" i="1" s="1" a="1"/>
  <c r="K23" i="1" s="1"/>
  <c r="O23" i="1" s="1"/>
  <c r="E37" i="1"/>
  <c r="I37" i="1"/>
  <c r="J37" i="1"/>
  <c r="O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<sst xmlns="http://schemas.openxmlformats.org/spreadsheetml/2006/main" count="210" uniqueCount="66">
  <si>
    <t>1st     Tie Breaker</t>
  </si>
  <si>
    <t>2nd     Tie   Breaker</t>
  </si>
  <si>
    <t>3rd Tie Breaker</t>
  </si>
  <si>
    <t>4TH Tie Breaker</t>
  </si>
  <si>
    <t>Fishoff</t>
  </si>
  <si>
    <t>Club Name</t>
  </si>
  <si>
    <t>Best 5 of 6 Events</t>
  </si>
  <si>
    <t>Most Events Fished</t>
  </si>
  <si>
    <t>Best Finish of 6</t>
  </si>
  <si>
    <t>Best       3 of            6</t>
  </si>
  <si>
    <t>Total All Events</t>
  </si>
  <si>
    <t>Teams advancing to JWC</t>
  </si>
  <si>
    <t>Barren Co Jr       SAF # 900786</t>
  </si>
  <si>
    <t>dnf</t>
  </si>
  <si>
    <t>2025/2026 KBF Jr's Point Spreadsheet</t>
  </si>
  <si>
    <t>104/2025</t>
  </si>
  <si>
    <t>Cave Run Scot Crk</t>
  </si>
  <si>
    <t>Barren River</t>
  </si>
  <si>
    <t>Cumberland Burnside</t>
  </si>
  <si>
    <t>Green River</t>
  </si>
  <si>
    <t xml:space="preserve">Taylorsville Possum </t>
  </si>
  <si>
    <t>Laurel Lake  Grove</t>
  </si>
  <si>
    <t>Nolin Lake   Moutadier</t>
  </si>
  <si>
    <t>Waiver on File</t>
  </si>
  <si>
    <t>Team Names</t>
  </si>
  <si>
    <t>150   Bonus Points</t>
  </si>
  <si>
    <r>
      <t xml:space="preserve">All Teams are Required to submit a Liability Release Waiver on/before  </t>
    </r>
    <r>
      <rPr>
        <b/>
        <u/>
        <sz val="16"/>
        <color rgb="FFFF0000"/>
        <rFont val="Arial"/>
        <family val="2"/>
      </rPr>
      <t xml:space="preserve">9/13/2025 </t>
    </r>
    <r>
      <rPr>
        <b/>
        <u/>
        <sz val="16"/>
        <color rgb="FFFFFF00"/>
        <rFont val="Arial"/>
        <family val="2"/>
      </rPr>
      <t xml:space="preserve">to be Eligible to compete in all </t>
    </r>
    <r>
      <rPr>
        <b/>
        <u/>
        <sz val="18"/>
        <color theme="0"/>
        <rFont val="Arial"/>
        <family val="2"/>
      </rPr>
      <t>KBF Junior Events</t>
    </r>
    <r>
      <rPr>
        <b/>
        <u/>
        <sz val="16"/>
        <color rgb="FFFFFF00"/>
        <rFont val="Arial"/>
        <family val="2"/>
      </rPr>
      <t xml:space="preserve"> during the 25/26 Season</t>
    </r>
  </si>
  <si>
    <r>
      <t xml:space="preserve">You will earn 150 Bonus Points if Waiver is submitted </t>
    </r>
    <r>
      <rPr>
        <b/>
        <u/>
        <sz val="12"/>
        <color rgb="FFFF0000"/>
        <rFont val="Arial"/>
        <family val="2"/>
      </rPr>
      <t>on / Before the 1st Event on 9/13/25</t>
    </r>
  </si>
  <si>
    <t>KY Jr Bassmasters SAF # 900832</t>
  </si>
  <si>
    <t>Bath Co Jr's         SAF # 900737</t>
  </si>
  <si>
    <t>Carson Hefner         Wyatt Lucas</t>
  </si>
  <si>
    <t>Cameron Goodpaster          Brody Lucas</t>
  </si>
  <si>
    <t>Wyatt Coleman         Parker Thompson</t>
  </si>
  <si>
    <t>Scott Co Jr's     SAF # 900858</t>
  </si>
  <si>
    <t>Ethan Long                Colton Devriendt</t>
  </si>
  <si>
    <t>Franklin Co Jr's SAF # 900786</t>
  </si>
  <si>
    <t>John THOMAS Fint   Beckett Bryan</t>
  </si>
  <si>
    <t>Braxton Grimes       Owen Kennedy</t>
  </si>
  <si>
    <t>Brady Napier              Cole Brooks</t>
  </si>
  <si>
    <t>Muhlenberg Co Jr's SAF #  900859</t>
  </si>
  <si>
    <t>Parker Pickett                Kaiden Struk</t>
  </si>
  <si>
    <t>Keegan Deaton          Rylan Taylor</t>
  </si>
  <si>
    <t>Zachariah Hensley      Zaden Hensley</t>
  </si>
  <si>
    <t>McKenna Everman           Kylie Horn</t>
  </si>
  <si>
    <t>Colton .R. Kaiser           Bo Watson</t>
  </si>
  <si>
    <t>Jayden Woodall          William J. Baker</t>
  </si>
  <si>
    <t xml:space="preserve">Waylon Fatzinger  Bexley McGuire         </t>
  </si>
  <si>
    <t>Gavin Stanley            Hayden Sherman</t>
  </si>
  <si>
    <t>Jase Bartley                  Everett Rucker</t>
  </si>
  <si>
    <t>Avery Reynolds            Kaiden Colvin</t>
  </si>
  <si>
    <t>Ross Lear                Lucas Groves</t>
  </si>
  <si>
    <t>Levi Colson           Jagger More</t>
  </si>
  <si>
    <t>Jase Oliver              Nolin Krantz</t>
  </si>
  <si>
    <t>Grady Ward                 Alex Moore</t>
  </si>
  <si>
    <t>Rowan Co Jr's SAF # 900864</t>
  </si>
  <si>
    <t>Braxton Skaggs           Benton Kissinger</t>
  </si>
  <si>
    <t>Nor Laurel Jr's SAF # 900801</t>
  </si>
  <si>
    <t>Bo Sizemore                 Griffin Sizemore</t>
  </si>
  <si>
    <t>Tucker Shinkle              Cruz Waters</t>
  </si>
  <si>
    <t>Jerrod Cline                   Bentley Milstead</t>
  </si>
  <si>
    <t>Triton Hickey                Lincoln Pieschel</t>
  </si>
  <si>
    <t>Wakely Keller                Damian Gumm</t>
  </si>
  <si>
    <t>Powell Co Jr's</t>
  </si>
  <si>
    <t>Brayden Rogers            Bentley Congleton</t>
  </si>
  <si>
    <t>KY Jr Bassmasters SAF # 9832900</t>
  </si>
  <si>
    <t>Cumberland Elite Bass  SAF #7001483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</si>
</sst>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40" x14ac:knownFonts="1">
    <font>
      <sz val="11"/>
      <color theme="1"/>
      <name val="Aptos Narrow"/>
      <family val="2"/>
      <scheme val="minor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rgb="FFFFFF00"/>
      <name val="Arial"/>
      <family val="2"/>
    </font>
    <font>
      <b/>
      <sz val="10"/>
      <color rgb="FFF2F2F2"/>
      <name val="Arial"/>
      <family val="2"/>
    </font>
    <font>
      <b/>
      <sz val="12"/>
      <color theme="1"/>
      <name val="Arial"/>
      <family val="2"/>
    </font>
    <font>
      <b/>
      <sz val="9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Segoe UI"/>
      <family val="2"/>
    </font>
    <font>
      <b/>
      <sz val="20"/>
      <color rgb="FFFFFFFF"/>
      <name val="Arial"/>
      <family val="2"/>
    </font>
    <font>
      <b/>
      <sz val="18"/>
      <color theme="1"/>
      <name val="Arial"/>
      <family val="2"/>
    </font>
    <font>
      <b/>
      <sz val="20"/>
      <color rgb="FFFFFF00"/>
      <name val="Arial"/>
      <family val="2"/>
    </font>
    <font>
      <b/>
      <sz val="16"/>
      <color rgb="FFFFFFFF"/>
      <name val="Arial"/>
      <family val="2"/>
    </font>
    <font>
      <b/>
      <sz val="16"/>
      <color rgb="FFFFFF00"/>
      <name val="Arial"/>
      <family val="2"/>
    </font>
    <font>
      <b/>
      <sz val="12"/>
      <color theme="0"/>
      <name val="Aptos Narrow"/>
      <family val="2"/>
      <scheme val="minor"/>
    </font>
    <font>
      <b/>
      <sz val="24"/>
      <color rgb="FFFFFF00"/>
      <name val="Arial"/>
      <family val="2"/>
    </font>
    <font>
      <b/>
      <sz val="20"/>
      <color theme="0"/>
      <name val="Arial"/>
      <family val="2"/>
    </font>
    <font>
      <sz val="11"/>
      <color rgb="FFFFFF00"/>
      <name val="Aptos Narrow"/>
      <family val="2"/>
      <scheme val="minor"/>
    </font>
    <font>
      <b/>
      <sz val="14"/>
      <color theme="0"/>
      <name val="Arial"/>
      <family val="2"/>
    </font>
    <font>
      <b/>
      <sz val="12"/>
      <color rgb="FFFFFF00"/>
      <name val="Arial"/>
      <family val="2"/>
    </font>
    <font>
      <b/>
      <sz val="10"/>
      <color theme="0"/>
      <name val="Arial"/>
      <family val="2"/>
    </font>
    <font>
      <b/>
      <sz val="18"/>
      <color rgb="FFFFFF00"/>
      <name val="Arial"/>
      <family val="2"/>
    </font>
    <font>
      <b/>
      <u/>
      <sz val="12"/>
      <color rgb="FFFF0000"/>
      <name val="Arial"/>
      <family val="2"/>
    </font>
    <font>
      <b/>
      <u/>
      <sz val="16"/>
      <color rgb="FFFF0000"/>
      <name val="Arial"/>
      <family val="2"/>
    </font>
    <font>
      <b/>
      <u/>
      <sz val="16"/>
      <color rgb="FFFFFF00"/>
      <name val="Arial"/>
      <family val="2"/>
    </font>
    <font>
      <b/>
      <u/>
      <sz val="18"/>
      <color theme="0"/>
      <name val="Arial"/>
      <family val="2"/>
    </font>
    <font>
      <b/>
      <sz val="16"/>
      <color theme="0"/>
      <name val="Arial"/>
      <family val="2"/>
    </font>
    <font>
      <b/>
      <sz val="18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6"/>
      <name val="Aptos Narrow"/>
      <family val="2"/>
      <scheme val="minor"/>
    </font>
    <font>
      <b/>
      <sz val="36"/>
      <color theme="1"/>
      <name val="Arial"/>
      <family val="2"/>
    </font>
    <font>
      <b/>
      <sz val="14"/>
      <color rgb="FFFFFF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1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2" tint="-0.749992370372631"/>
        <bgColor rgb="FF000000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 style="double">
        <color rgb="FFC00000"/>
      </right>
      <top style="thick">
        <color rgb="FFC00000"/>
      </top>
      <bottom style="double">
        <color rgb="FFC00000"/>
      </bottom>
      <diagonal/>
    </border>
    <border>
      <left style="thick">
        <color rgb="FFC00000"/>
      </left>
      <right style="double">
        <color rgb="FFC00000"/>
      </right>
      <top style="thick">
        <color rgb="FFC00000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/>
      <bottom style="double">
        <color rgb="FFC00000"/>
      </bottom>
      <diagonal/>
    </border>
    <border>
      <left style="thick">
        <color rgb="FFC00000"/>
      </left>
      <right/>
      <top style="thick">
        <color rgb="FFC00000"/>
      </top>
      <bottom style="double">
        <color rgb="FFC0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/>
      <top/>
      <bottom style="double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C00000"/>
      </top>
      <bottom style="thick">
        <color rgb="FFC0000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 style="thick">
        <color rgb="FFC00000"/>
      </left>
      <right/>
      <top/>
      <bottom style="thick">
        <color rgb="FFC0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4" fillId="10" borderId="5" xfId="0" applyFont="1" applyFill="1" applyBorder="1" applyAlignment="1">
      <alignment horizontal="center" vertical="center"/>
    </xf>
    <xf numFmtId="0" fontId="14" fillId="10" borderId="6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10" borderId="8" xfId="0" applyFont="1" applyFill="1" applyBorder="1" applyAlignment="1">
      <alignment horizontal="center" vertical="center"/>
    </xf>
    <xf numFmtId="2" fontId="20" fillId="2" borderId="0" xfId="0" applyNumberFormat="1" applyFont="1" applyFill="1" applyAlignment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2" fontId="20" fillId="2" borderId="9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11" xfId="0" applyFont="1" applyBorder="1" applyAlignment="1">
      <alignment vertical="center" wrapText="1"/>
    </xf>
    <xf numFmtId="2" fontId="20" fillId="2" borderId="12" xfId="0" applyNumberFormat="1" applyFont="1" applyFill="1" applyBorder="1" applyAlignment="1">
      <alignment horizontal="center" vertical="center"/>
    </xf>
    <xf numFmtId="2" fontId="20" fillId="2" borderId="13" xfId="0" applyNumberFormat="1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/>
    <xf numFmtId="0" fontId="3" fillId="4" borderId="1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164" fontId="25" fillId="3" borderId="15" xfId="0" applyNumberFormat="1" applyFont="1" applyFill="1" applyBorder="1" applyAlignment="1">
      <alignment vertical="center"/>
    </xf>
    <xf numFmtId="0" fontId="22" fillId="2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/>
    </xf>
    <xf numFmtId="0" fontId="17" fillId="6" borderId="16" xfId="0" applyFont="1" applyFill="1" applyBorder="1" applyAlignment="1">
      <alignment horizontal="center" vertical="center"/>
    </xf>
    <xf numFmtId="0" fontId="18" fillId="11" borderId="16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/>
    </xf>
    <xf numFmtId="0" fontId="19" fillId="12" borderId="17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3" fillId="0" borderId="2" xfId="0" applyFont="1" applyBorder="1" applyAlignment="1">
      <alignment horizontal="right" vertical="center" wrapText="1"/>
    </xf>
    <xf numFmtId="164" fontId="25" fillId="3" borderId="18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0" fillId="9" borderId="0" xfId="0" applyFill="1"/>
    <xf numFmtId="0" fontId="27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9" borderId="0" xfId="0" applyFont="1" applyFill="1" applyAlignment="1">
      <alignment horizontal="center" vertical="center"/>
    </xf>
    <xf numFmtId="0" fontId="12" fillId="14" borderId="2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 wrapText="1"/>
    </xf>
    <xf numFmtId="164" fontId="11" fillId="2" borderId="18" xfId="0" applyNumberFormat="1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26" fillId="9" borderId="19" xfId="0" applyFont="1" applyFill="1" applyBorder="1" applyAlignment="1">
      <alignment horizontal="center" vertical="center" wrapText="1"/>
    </xf>
    <xf numFmtId="164" fontId="20" fillId="9" borderId="19" xfId="0" applyNumberFormat="1" applyFont="1" applyFill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 wrapText="1"/>
    </xf>
    <xf numFmtId="2" fontId="28" fillId="9" borderId="19" xfId="0" applyNumberFormat="1" applyFont="1" applyFill="1" applyBorder="1" applyAlignment="1">
      <alignment horizontal="center" vertical="center"/>
    </xf>
    <xf numFmtId="0" fontId="4" fillId="9" borderId="15" xfId="0" applyFont="1" applyFill="1" applyBorder="1" applyAlignment="1">
      <alignment wrapText="1"/>
    </xf>
    <xf numFmtId="0" fontId="33" fillId="13" borderId="2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35" fillId="0" borderId="2" xfId="0" applyFont="1" applyBorder="1" applyAlignment="1">
      <alignment horizontal="right" wrapText="1"/>
    </xf>
    <xf numFmtId="0" fontId="36" fillId="0" borderId="2" xfId="0" applyFont="1" applyBorder="1" applyAlignment="1">
      <alignment horizontal="right" wrapText="1"/>
    </xf>
    <xf numFmtId="0" fontId="37" fillId="0" borderId="2" xfId="0" applyFont="1" applyBorder="1" applyAlignment="1">
      <alignment horizontal="right" wrapText="1"/>
    </xf>
    <xf numFmtId="164" fontId="25" fillId="3" borderId="15" xfId="0" applyNumberFormat="1" applyFont="1" applyFill="1" applyBorder="1" applyAlignment="1">
      <alignment horizontal="center" vertical="center"/>
    </xf>
    <xf numFmtId="0" fontId="34" fillId="15" borderId="1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6" fillId="4" borderId="0" xfId="0" applyFont="1" applyFill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8" fillId="16" borderId="0" xfId="0" applyFont="1" applyFill="1" applyAlignment="1">
      <alignment horizontal="center" vertical="center"/>
    </xf>
    <xf numFmtId="0" fontId="39" fillId="11" borderId="16" xfId="0" applyFont="1" applyFill="1" applyBorder="1" applyAlignment="1">
      <alignment horizontal="center" vertical="center"/>
    </xf>
  </cellXfs>
  <cellStyles count="1">
    <cellStyle name="Normal" xfId="0" builtinId="0"/>
  </cellStyles>
  <dxfs count="28"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285C-1024-427C-878F-F6043E9EA8CF}">
  <dimension ref="A1:R41"/>
  <sheetViews>
    <sheetView tabSelected="1" topLeftCell="A2" workbookViewId="0">
      <pane ySplit="2" topLeftCell="A5" activePane="bottomLeft" state="frozen"/>
      <selection activeCell="A2" sqref="A2"/>
      <selection pane="bottomLeft" activeCell="N5" sqref="N5"/>
    </sheetView>
  </sheetViews>
  <sheetFormatPr defaultRowHeight="14.5" x14ac:dyDescent="0.35"/>
  <cols>
    <col min="3" max="3" width="30.6328125" customWidth="1"/>
    <col min="4" max="4" width="30.453125" customWidth="1"/>
    <col min="5" max="5" width="11.36328125" customWidth="1"/>
    <col min="6" max="6" width="10.81640625" customWidth="1"/>
    <col min="7" max="7" width="14.36328125" customWidth="1"/>
    <col min="8" max="8" width="11.90625" customWidth="1"/>
    <col min="9" max="9" width="13.08984375" customWidth="1"/>
    <col min="10" max="10" width="8.81640625" bestFit="1" customWidth="1"/>
    <col min="14" max="14" width="9.36328125" customWidth="1"/>
    <col min="16" max="16" width="12.7265625" customWidth="1"/>
  </cols>
  <sheetData>
    <row r="1" spans="1:18" ht="31" thickTop="1" thickBot="1" x14ac:dyDescent="0.4">
      <c r="A1" s="62" t="s">
        <v>14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1"/>
      <c r="O1" s="1"/>
      <c r="P1" s="1"/>
      <c r="Q1" s="1"/>
      <c r="R1" s="1"/>
    </row>
    <row r="2" spans="1:18" ht="33.5" customHeight="1" thickTop="1" thickBot="1" x14ac:dyDescent="0.4">
      <c r="A2" s="63" t="s">
        <v>26</v>
      </c>
      <c r="B2" s="64"/>
      <c r="C2" s="64"/>
      <c r="D2" s="64"/>
      <c r="E2" s="42"/>
      <c r="F2" s="42"/>
      <c r="G2" s="42"/>
      <c r="H2" s="42"/>
      <c r="I2" s="42"/>
      <c r="J2" s="42"/>
      <c r="K2" s="54"/>
      <c r="L2" s="42"/>
      <c r="M2" s="42"/>
      <c r="N2" s="42"/>
      <c r="O2" s="42"/>
      <c r="P2" s="49" t="s">
        <v>4</v>
      </c>
      <c r="R2" s="2"/>
    </row>
    <row r="3" spans="1:18" ht="58" customHeight="1" thickTop="1" thickBot="1" x14ac:dyDescent="0.4">
      <c r="A3" s="64"/>
      <c r="B3" s="64"/>
      <c r="C3" s="64"/>
      <c r="D3" s="64"/>
      <c r="E3" s="21" t="s">
        <v>16</v>
      </c>
      <c r="F3" s="21" t="s">
        <v>17</v>
      </c>
      <c r="G3" s="22" t="s">
        <v>18</v>
      </c>
      <c r="H3" s="21" t="s">
        <v>19</v>
      </c>
      <c r="I3" s="22" t="s">
        <v>20</v>
      </c>
      <c r="J3" s="21" t="s">
        <v>21</v>
      </c>
      <c r="K3" s="42"/>
      <c r="L3" s="42"/>
      <c r="M3" s="42"/>
      <c r="N3" s="42"/>
      <c r="O3" s="42"/>
      <c r="P3" s="50" t="s">
        <v>22</v>
      </c>
      <c r="Q3" s="48"/>
      <c r="R3" s="3" t="s">
        <v>11</v>
      </c>
    </row>
    <row r="4" spans="1:18" ht="58" customHeight="1" thickTop="1" thickBot="1" x14ac:dyDescent="0.4">
      <c r="A4" s="40"/>
      <c r="B4" s="41" t="s">
        <v>25</v>
      </c>
      <c r="C4" s="65" t="s">
        <v>27</v>
      </c>
      <c r="D4" s="66"/>
      <c r="E4" s="39">
        <v>45913</v>
      </c>
      <c r="F4" s="23">
        <v>45927</v>
      </c>
      <c r="G4" s="60" t="s">
        <v>15</v>
      </c>
      <c r="H4" s="23">
        <v>45955</v>
      </c>
      <c r="I4" s="23">
        <v>45976</v>
      </c>
      <c r="J4" s="23">
        <v>46088</v>
      </c>
      <c r="K4" s="42"/>
      <c r="L4" s="28" t="s">
        <v>0</v>
      </c>
      <c r="M4" s="29" t="s">
        <v>1</v>
      </c>
      <c r="N4" s="30" t="s">
        <v>2</v>
      </c>
      <c r="O4" s="47" t="s">
        <v>3</v>
      </c>
      <c r="P4" s="51">
        <v>46116</v>
      </c>
      <c r="Q4" s="36"/>
      <c r="R4" s="37"/>
    </row>
    <row r="5" spans="1:18" ht="58" customHeight="1" thickTop="1" thickBot="1" x14ac:dyDescent="0.4">
      <c r="A5" s="43" t="s">
        <v>23</v>
      </c>
      <c r="B5" s="55">
        <v>150</v>
      </c>
      <c r="C5" s="44" t="s">
        <v>5</v>
      </c>
      <c r="D5" s="45" t="s">
        <v>24</v>
      </c>
      <c r="E5" s="24">
        <v>1</v>
      </c>
      <c r="F5" s="24">
        <v>2</v>
      </c>
      <c r="G5" s="24">
        <v>3</v>
      </c>
      <c r="H5" s="24">
        <v>4</v>
      </c>
      <c r="I5" s="24">
        <v>5</v>
      </c>
      <c r="J5" s="24">
        <v>6</v>
      </c>
      <c r="K5" s="33" t="s">
        <v>6</v>
      </c>
      <c r="L5" s="20" t="s">
        <v>7</v>
      </c>
      <c r="M5" s="31" t="s">
        <v>8</v>
      </c>
      <c r="N5" s="32" t="s">
        <v>9</v>
      </c>
      <c r="O5" s="47" t="s">
        <v>10</v>
      </c>
      <c r="P5" s="52">
        <v>8</v>
      </c>
      <c r="Q5" s="36"/>
      <c r="R5" s="37"/>
    </row>
    <row r="6" spans="1:18" ht="40" customHeight="1" thickTop="1" thickBot="1" x14ac:dyDescent="0.45">
      <c r="A6" s="13">
        <v>1</v>
      </c>
      <c r="B6" s="46">
        <f>IF(A6,150,0)</f>
        <v>150</v>
      </c>
      <c r="C6" s="38" t="s">
        <v>12</v>
      </c>
      <c r="D6" s="57" t="s">
        <v>49</v>
      </c>
      <c r="E6" s="4" t="s">
        <v>13</v>
      </c>
      <c r="F6" s="5">
        <v>293</v>
      </c>
      <c r="G6" s="6">
        <v>148</v>
      </c>
      <c r="H6" s="6">
        <v>144</v>
      </c>
      <c r="I6" s="5" t="s">
        <v>13</v>
      </c>
      <c r="J6" s="7" t="s">
        <v>13</v>
      </c>
      <c r="K6" s="34" t="e" cm="1">
        <f t="array" ref="K6">SUM(LARGE(E6:J6,{1,2,3,4,5}))+B6</f>
        <v>#NUM!</v>
      </c>
      <c r="L6" s="25">
        <f>COUNT(E6:J6)</f>
        <v>3</v>
      </c>
      <c r="M6" s="26">
        <f>MAX(E6:J6)</f>
        <v>293</v>
      </c>
      <c r="N6" s="68" cm="1">
        <f t="array" ref="N6">SUM(LARGE(E6:J6,{1,2,3}))</f>
        <v>585</v>
      </c>
      <c r="O6" s="35" t="e">
        <f>SUM(E6:P6)</f>
        <v>#NUM!</v>
      </c>
      <c r="P6" s="53">
        <v>0</v>
      </c>
      <c r="Q6" s="8"/>
      <c r="R6" s="9" t="e">
        <f>#REF!</f>
        <v>#REF!</v>
      </c>
    </row>
    <row r="7" spans="1:18" ht="40" customHeight="1" thickTop="1" thickBot="1" x14ac:dyDescent="0.45">
      <c r="A7" s="13"/>
      <c r="B7" s="46">
        <f>IF(A7,150,0)</f>
        <v>0</v>
      </c>
      <c r="C7" s="38" t="s">
        <v>12</v>
      </c>
      <c r="D7" s="58" t="s">
        <v>59</v>
      </c>
      <c r="E7" s="4" t="s">
        <v>13</v>
      </c>
      <c r="F7" s="5" t="s">
        <v>13</v>
      </c>
      <c r="G7" s="6" t="s">
        <v>13</v>
      </c>
      <c r="H7" s="6">
        <v>144</v>
      </c>
      <c r="I7" s="5" t="s">
        <v>13</v>
      </c>
      <c r="J7" s="7" t="s">
        <v>13</v>
      </c>
      <c r="K7" s="34" t="e" cm="1">
        <f t="array" ref="K7">SUM(LARGE(E7:J7,{1,2,3,4,5}))+B7</f>
        <v>#NUM!</v>
      </c>
      <c r="L7" s="25">
        <f>COUNT(E7:J7)</f>
        <v>1</v>
      </c>
      <c r="M7" s="26">
        <f>MAX(E7:J7)</f>
        <v>144</v>
      </c>
      <c r="N7" s="68" t="e" cm="1">
        <f t="array" ref="N7">SUM(LARGE(E7:J7,{1,2,3}))</f>
        <v>#NUM!</v>
      </c>
      <c r="O7" s="35" t="e">
        <f>SUM(E7:P7)</f>
        <v>#NUM!</v>
      </c>
      <c r="P7" s="53">
        <v>0</v>
      </c>
      <c r="Q7" s="10"/>
      <c r="R7" s="11" t="e">
        <f>#REF!</f>
        <v>#REF!</v>
      </c>
    </row>
    <row r="8" spans="1:18" ht="40" customHeight="1" thickTop="1" thickBot="1" x14ac:dyDescent="0.45">
      <c r="A8" s="13">
        <v>1</v>
      </c>
      <c r="B8" s="46">
        <f>IF(A8,150,0)</f>
        <v>150</v>
      </c>
      <c r="C8" s="38" t="s">
        <v>12</v>
      </c>
      <c r="D8" s="57" t="s">
        <v>46</v>
      </c>
      <c r="E8" s="4" t="s">
        <v>13</v>
      </c>
      <c r="F8" s="5">
        <v>291</v>
      </c>
      <c r="G8" s="6" t="s">
        <v>13</v>
      </c>
      <c r="H8" s="6">
        <v>144</v>
      </c>
      <c r="I8" s="5" t="s">
        <v>13</v>
      </c>
      <c r="J8" s="7" t="s">
        <v>13</v>
      </c>
      <c r="K8" s="34" t="e" cm="1">
        <f t="array" ref="K8">SUM(LARGE(E8:J8,{1,2,3,4,5}))+B8</f>
        <v>#NUM!</v>
      </c>
      <c r="L8" s="25">
        <f>COUNT(E8:J8)</f>
        <v>2</v>
      </c>
      <c r="M8" s="26">
        <f>MAX(E8:J8)</f>
        <v>291</v>
      </c>
      <c r="N8" s="68" t="e" cm="1">
        <f t="array" ref="N8">SUM(LARGE(E8:J8,{1,2,3}))</f>
        <v>#NUM!</v>
      </c>
      <c r="O8" s="35" t="e">
        <f>SUM(E8:P8)</f>
        <v>#NUM!</v>
      </c>
      <c r="P8" s="53">
        <v>0</v>
      </c>
      <c r="Q8" s="10"/>
      <c r="R8" s="12"/>
    </row>
    <row r="9" spans="1:18" ht="40" customHeight="1" thickTop="1" thickBot="1" x14ac:dyDescent="0.45">
      <c r="A9" s="13">
        <v>1</v>
      </c>
      <c r="B9" s="46">
        <f>IF(A9,150,0)</f>
        <v>150</v>
      </c>
      <c r="C9" s="38" t="s">
        <v>12</v>
      </c>
      <c r="D9" s="57" t="s">
        <v>48</v>
      </c>
      <c r="E9" s="4" t="s">
        <v>13</v>
      </c>
      <c r="F9" s="5">
        <v>145</v>
      </c>
      <c r="G9" s="6" t="s">
        <v>13</v>
      </c>
      <c r="H9" s="6">
        <v>144</v>
      </c>
      <c r="I9" s="5" t="s">
        <v>13</v>
      </c>
      <c r="J9" s="7" t="s">
        <v>13</v>
      </c>
      <c r="K9" s="34" t="e" cm="1">
        <f t="array" ref="K9">SUM(LARGE(E9:J9,{1,2,3,4,5}))+B9</f>
        <v>#NUM!</v>
      </c>
      <c r="L9" s="25">
        <f>COUNT(E9:J9)</f>
        <v>2</v>
      </c>
      <c r="M9" s="26">
        <f>MAX(E9:J9)</f>
        <v>145</v>
      </c>
      <c r="N9" s="68" t="e" cm="1">
        <f t="array" ref="N9">SUM(LARGE(E9:J9,{1,2,3}))</f>
        <v>#NUM!</v>
      </c>
      <c r="O9" s="35" t="e">
        <f>SUM(E9:P9)</f>
        <v>#NUM!</v>
      </c>
      <c r="P9" s="53">
        <v>0</v>
      </c>
      <c r="Q9" s="8"/>
      <c r="R9" s="14"/>
    </row>
    <row r="10" spans="1:18" ht="40" customHeight="1" thickTop="1" thickBot="1" x14ac:dyDescent="0.45">
      <c r="A10" s="13">
        <v>1</v>
      </c>
      <c r="B10" s="46">
        <f>IF(A10,150,0)</f>
        <v>150</v>
      </c>
      <c r="C10" s="38" t="s">
        <v>29</v>
      </c>
      <c r="D10" s="57" t="s">
        <v>30</v>
      </c>
      <c r="E10" s="4">
        <v>296</v>
      </c>
      <c r="F10" s="5" t="s">
        <v>13</v>
      </c>
      <c r="G10" s="6">
        <v>148</v>
      </c>
      <c r="H10" s="6" t="s">
        <v>13</v>
      </c>
      <c r="I10" s="5" t="s">
        <v>13</v>
      </c>
      <c r="J10" s="7" t="s">
        <v>13</v>
      </c>
      <c r="K10" s="34" t="e" cm="1">
        <f t="array" ref="K10">SUM(LARGE(E10:J10,{1,2,3,4,5}))+B10</f>
        <v>#NUM!</v>
      </c>
      <c r="L10" s="25">
        <f>COUNT(E10:J10)</f>
        <v>2</v>
      </c>
      <c r="M10" s="26">
        <f>MAX(E10:J10)</f>
        <v>296</v>
      </c>
      <c r="N10" s="68" t="e" cm="1">
        <f t="array" ref="N10">SUM(LARGE(E10:J10,{1,2,3}))</f>
        <v>#NUM!</v>
      </c>
      <c r="O10" s="35" t="e">
        <f>SUM(E10:P10)</f>
        <v>#NUM!</v>
      </c>
      <c r="P10" s="53">
        <v>0</v>
      </c>
      <c r="Q10" s="8"/>
      <c r="R10" s="14"/>
    </row>
    <row r="11" spans="1:18" ht="40" customHeight="1" thickTop="1" thickBot="1" x14ac:dyDescent="0.45">
      <c r="A11" s="13">
        <v>1</v>
      </c>
      <c r="B11" s="46">
        <f>IF(A11,150,0)</f>
        <v>150</v>
      </c>
      <c r="C11" s="38" t="s">
        <v>29</v>
      </c>
      <c r="D11" s="57" t="s">
        <v>31</v>
      </c>
      <c r="E11" s="4">
        <v>146</v>
      </c>
      <c r="F11" s="5" t="s">
        <v>13</v>
      </c>
      <c r="G11" s="6">
        <v>148</v>
      </c>
      <c r="H11" s="6" t="s">
        <v>13</v>
      </c>
      <c r="I11" s="5" t="s">
        <v>13</v>
      </c>
      <c r="J11" s="7" t="s">
        <v>13</v>
      </c>
      <c r="K11" s="34" t="e" cm="1">
        <f t="array" ref="K11">SUM(LARGE(E11:J11,{1,2,3,4,5}))+B11</f>
        <v>#NUM!</v>
      </c>
      <c r="L11" s="25">
        <f>COUNT(E11:J11)</f>
        <v>2</v>
      </c>
      <c r="M11" s="26">
        <f>MAX(E11:J11)</f>
        <v>148</v>
      </c>
      <c r="N11" s="68" t="e" cm="1">
        <f t="array" ref="N11">SUM(LARGE(E11:J11,{1,2,3}))</f>
        <v>#NUM!</v>
      </c>
      <c r="O11" s="35" t="e">
        <f>SUM(E11:P11)</f>
        <v>#NUM!</v>
      </c>
      <c r="P11" s="53">
        <v>0</v>
      </c>
      <c r="Q11" s="10"/>
      <c r="R11" s="14"/>
    </row>
    <row r="12" spans="1:18" ht="40" customHeight="1" thickTop="1" thickBot="1" x14ac:dyDescent="0.45">
      <c r="A12" s="13"/>
      <c r="B12" s="46"/>
      <c r="C12" s="38" t="s">
        <v>65</v>
      </c>
      <c r="D12" s="58" t="s">
        <v>61</v>
      </c>
      <c r="E12" s="4" t="s">
        <v>13</v>
      </c>
      <c r="F12" s="5" t="s">
        <v>13</v>
      </c>
      <c r="G12" s="6" t="s">
        <v>13</v>
      </c>
      <c r="H12" s="6">
        <v>144</v>
      </c>
      <c r="I12" s="5" t="s">
        <v>13</v>
      </c>
      <c r="J12" s="7" t="s">
        <v>13</v>
      </c>
      <c r="K12" s="34" t="e" cm="1">
        <f t="array" ref="K12">SUM(LARGE(E12:J12,{1,2,3,4,5}))+B12</f>
        <v>#NUM!</v>
      </c>
      <c r="L12" s="25">
        <f>COUNT(E12:J12)</f>
        <v>1</v>
      </c>
      <c r="M12" s="26">
        <f>MAX(E12:J12)</f>
        <v>144</v>
      </c>
      <c r="N12" s="68" t="e" cm="1">
        <f t="array" ref="N12">SUM(LARGE(E12:J12,{1,2,3}))</f>
        <v>#NUM!</v>
      </c>
      <c r="O12" s="35" t="e">
        <f>SUM(E12:P12)</f>
        <v>#NUM!</v>
      </c>
      <c r="P12" s="53">
        <v>0</v>
      </c>
      <c r="Q12" s="15"/>
      <c r="R12" s="14"/>
    </row>
    <row r="13" spans="1:18" ht="40" customHeight="1" thickTop="1" thickBot="1" x14ac:dyDescent="0.45">
      <c r="A13" s="56">
        <v>1</v>
      </c>
      <c r="B13" s="61">
        <f>IF(A13=1,150,0)</f>
        <v>150</v>
      </c>
      <c r="C13" s="38" t="s">
        <v>35</v>
      </c>
      <c r="D13" s="58" t="s">
        <v>36</v>
      </c>
      <c r="E13" s="5">
        <v>295</v>
      </c>
      <c r="F13" s="5">
        <v>296</v>
      </c>
      <c r="G13" s="5" t="s">
        <v>13</v>
      </c>
      <c r="H13" s="6" t="s">
        <v>13</v>
      </c>
      <c r="I13" s="5" t="s">
        <v>13</v>
      </c>
      <c r="J13" s="7" t="s">
        <v>13</v>
      </c>
      <c r="K13" s="34" t="e" cm="1">
        <f t="array" ref="K13">SUM(LARGE(E13:J13,{1,2,3,4,5}))+B13</f>
        <v>#NUM!</v>
      </c>
      <c r="L13" s="25">
        <f>COUNT(E13:J13)</f>
        <v>2</v>
      </c>
      <c r="M13" s="26">
        <f>MAX(E13:J13)</f>
        <v>296</v>
      </c>
      <c r="N13" s="68" t="e" cm="1">
        <f t="array" ref="N13">SUM(LARGE(E13:J13,{1,2,3}))</f>
        <v>#NUM!</v>
      </c>
      <c r="O13" s="35" t="e">
        <f>SUM(E13:P13)</f>
        <v>#NUM!</v>
      </c>
      <c r="P13" s="53">
        <v>0</v>
      </c>
      <c r="Q13" s="16"/>
      <c r="R13" s="14"/>
    </row>
    <row r="14" spans="1:18" ht="40" customHeight="1" thickTop="1" thickBot="1" x14ac:dyDescent="0.45">
      <c r="A14" s="13">
        <v>1</v>
      </c>
      <c r="B14" s="46">
        <f>IF(A14,150,0)</f>
        <v>150</v>
      </c>
      <c r="C14" s="38" t="s">
        <v>35</v>
      </c>
      <c r="D14" s="58" t="s">
        <v>37</v>
      </c>
      <c r="E14" s="4">
        <v>294</v>
      </c>
      <c r="F14" s="5" t="s">
        <v>13</v>
      </c>
      <c r="G14" s="6" t="s">
        <v>13</v>
      </c>
      <c r="H14" s="6" t="s">
        <v>13</v>
      </c>
      <c r="I14" s="5" t="s">
        <v>13</v>
      </c>
      <c r="J14" s="7" t="s">
        <v>13</v>
      </c>
      <c r="K14" s="34" t="e" cm="1">
        <f t="array" ref="K14">SUM(LARGE(E14:J14,{1,2,3,4,5}))+B14</f>
        <v>#NUM!</v>
      </c>
      <c r="L14" s="25">
        <f>COUNT(E14:J14)</f>
        <v>1</v>
      </c>
      <c r="M14" s="26">
        <f>MAX(E14:J14)</f>
        <v>294</v>
      </c>
      <c r="N14" s="68" t="e" cm="1">
        <f t="array" ref="N14">SUM(LARGE(E14:J14,{1,2,3}))</f>
        <v>#NUM!</v>
      </c>
      <c r="O14" s="35" t="e">
        <f>SUM(E14:P14)</f>
        <v>#NUM!</v>
      </c>
      <c r="P14" s="53">
        <v>0</v>
      </c>
      <c r="Q14" s="10"/>
      <c r="R14" s="17"/>
    </row>
    <row r="15" spans="1:18" ht="40" customHeight="1" thickTop="1" thickBot="1" x14ac:dyDescent="0.45">
      <c r="A15" s="13">
        <v>1</v>
      </c>
      <c r="B15" s="46">
        <f>IF(A15,150,0)</f>
        <v>150</v>
      </c>
      <c r="C15" s="38" t="s">
        <v>28</v>
      </c>
      <c r="D15" s="58" t="s">
        <v>43</v>
      </c>
      <c r="E15" s="4">
        <v>294</v>
      </c>
      <c r="F15" s="5" t="s">
        <v>13</v>
      </c>
      <c r="G15" s="6" t="s">
        <v>13</v>
      </c>
      <c r="H15" s="6">
        <v>297</v>
      </c>
      <c r="I15" s="5" t="s">
        <v>13</v>
      </c>
      <c r="J15" s="7" t="s">
        <v>13</v>
      </c>
      <c r="K15" s="34" t="e" cm="1">
        <f t="array" ref="K15">SUM(LARGE(E15:J15,{1,2,3,4,5}))+B15</f>
        <v>#NUM!</v>
      </c>
      <c r="L15" s="25">
        <f>COUNT(E15:J15)</f>
        <v>2</v>
      </c>
      <c r="M15" s="26">
        <f>MAX(E15:J15)</f>
        <v>297</v>
      </c>
      <c r="N15" s="68" t="e" cm="1">
        <f t="array" ref="N15">SUM(LARGE(E15:J15,{1,2,3}))</f>
        <v>#NUM!</v>
      </c>
      <c r="O15" s="35" t="e">
        <f>SUM(E15:P15)</f>
        <v>#NUM!</v>
      </c>
      <c r="P15" s="53">
        <v>0</v>
      </c>
      <c r="Q15" s="10"/>
      <c r="R15" s="17"/>
    </row>
    <row r="16" spans="1:18" ht="40" customHeight="1" thickTop="1" thickBot="1" x14ac:dyDescent="0.45">
      <c r="A16" s="13">
        <v>1</v>
      </c>
      <c r="B16" s="46">
        <f>IF(A16,150,0)</f>
        <v>150</v>
      </c>
      <c r="C16" s="38" t="s">
        <v>28</v>
      </c>
      <c r="D16" s="58" t="s">
        <v>44</v>
      </c>
      <c r="E16" s="4" t="s">
        <v>13</v>
      </c>
      <c r="F16" s="5" t="s">
        <v>13</v>
      </c>
      <c r="G16" s="6" t="s">
        <v>13</v>
      </c>
      <c r="H16" s="6">
        <v>144</v>
      </c>
      <c r="I16" s="5" t="s">
        <v>13</v>
      </c>
      <c r="J16" s="7" t="s">
        <v>13</v>
      </c>
      <c r="K16" s="34" t="e" cm="1">
        <f t="array" ref="K16">SUM(LARGE(E16:J16,{1,2,3,4,5}))+B16</f>
        <v>#NUM!</v>
      </c>
      <c r="L16" s="25">
        <f>COUNT(E16:J16)</f>
        <v>1</v>
      </c>
      <c r="M16" s="26">
        <f>MAX(E16:J16)</f>
        <v>144</v>
      </c>
      <c r="N16" s="68" t="e" cm="1">
        <f t="array" ref="N16">SUM(LARGE(E16:J16,{1,2,3}))</f>
        <v>#NUM!</v>
      </c>
      <c r="O16" s="35" t="e">
        <f>SUM(E16:P16)</f>
        <v>#NUM!</v>
      </c>
      <c r="P16" s="53">
        <v>0</v>
      </c>
      <c r="Q16" s="10"/>
      <c r="R16" s="17"/>
    </row>
    <row r="17" spans="1:18" ht="40" customHeight="1" thickTop="1" thickBot="1" x14ac:dyDescent="0.45">
      <c r="A17" s="13"/>
      <c r="B17" s="46">
        <f>IF(A17,150,0)</f>
        <v>0</v>
      </c>
      <c r="C17" s="38" t="s">
        <v>64</v>
      </c>
      <c r="D17" s="58"/>
      <c r="E17" s="4">
        <v>297</v>
      </c>
      <c r="F17" s="5">
        <v>297</v>
      </c>
      <c r="G17" s="6">
        <v>148</v>
      </c>
      <c r="H17" s="6" t="s">
        <v>13</v>
      </c>
      <c r="I17" s="5" t="s">
        <v>13</v>
      </c>
      <c r="J17" s="7" t="s">
        <v>13</v>
      </c>
      <c r="K17" s="34" t="e" cm="1">
        <f t="array" ref="K17">SUM(LARGE(E17:J17,{1,2,3,4,5}))+B17</f>
        <v>#NUM!</v>
      </c>
      <c r="L17" s="25">
        <f>COUNT(E17:J17)</f>
        <v>3</v>
      </c>
      <c r="M17" s="26">
        <f>MAX(E17:J17)</f>
        <v>297</v>
      </c>
      <c r="N17" s="68" cm="1">
        <f t="array" ref="N17">SUM(LARGE(E17:J17,{1,2,3}))</f>
        <v>742</v>
      </c>
      <c r="O17" s="35" t="e">
        <f>SUM(E17:P17)</f>
        <v>#NUM!</v>
      </c>
      <c r="P17" s="53">
        <v>0</v>
      </c>
      <c r="Q17" s="10"/>
      <c r="R17" s="17"/>
    </row>
    <row r="18" spans="1:18" ht="40" customHeight="1" thickTop="1" thickBot="1" x14ac:dyDescent="0.45">
      <c r="A18" s="13">
        <v>1</v>
      </c>
      <c r="B18" s="46">
        <f>IF(A18,150,0)</f>
        <v>150</v>
      </c>
      <c r="C18" s="38" t="s">
        <v>64</v>
      </c>
      <c r="D18" s="58" t="s">
        <v>41</v>
      </c>
      <c r="E18" s="4">
        <v>146</v>
      </c>
      <c r="F18" s="5">
        <v>145</v>
      </c>
      <c r="G18" s="6">
        <v>148</v>
      </c>
      <c r="H18" s="6">
        <v>299</v>
      </c>
      <c r="I18" s="5" t="s">
        <v>13</v>
      </c>
      <c r="J18" s="7" t="s">
        <v>13</v>
      </c>
      <c r="K18" s="34" t="e" cm="1">
        <f t="array" ref="K18">SUM(LARGE(E18:J18,{1,2,3,4,5}))+B18</f>
        <v>#NUM!</v>
      </c>
      <c r="L18" s="25">
        <f>COUNT(E18:J18)</f>
        <v>4</v>
      </c>
      <c r="M18" s="26">
        <f>MAX(E18:J18)</f>
        <v>299</v>
      </c>
      <c r="N18" s="68" cm="1">
        <f t="array" ref="N18">SUM(LARGE(E18:J18,{1,2,3}))</f>
        <v>593</v>
      </c>
      <c r="O18" s="35" t="e">
        <f>SUM(E18:P18)</f>
        <v>#NUM!</v>
      </c>
      <c r="P18" s="53">
        <v>0</v>
      </c>
      <c r="Q18" s="10"/>
      <c r="R18" s="17"/>
    </row>
    <row r="19" spans="1:18" ht="40" customHeight="1" thickTop="1" thickBot="1" x14ac:dyDescent="0.55000000000000004">
      <c r="A19" s="13">
        <v>1</v>
      </c>
      <c r="B19" s="46">
        <f>IF(A19,150,0)</f>
        <v>150</v>
      </c>
      <c r="C19" s="38" t="s">
        <v>64</v>
      </c>
      <c r="D19" s="59" t="s">
        <v>42</v>
      </c>
      <c r="E19" s="4">
        <v>146</v>
      </c>
      <c r="F19" s="5" t="s">
        <v>13</v>
      </c>
      <c r="G19" s="6">
        <v>148</v>
      </c>
      <c r="H19" s="6">
        <v>296</v>
      </c>
      <c r="I19" s="5" t="s">
        <v>13</v>
      </c>
      <c r="J19" s="7" t="s">
        <v>13</v>
      </c>
      <c r="K19" s="34" t="e" cm="1">
        <f t="array" ref="K19">SUM(LARGE(E19:J19,{1,2,3,4,5}))+B19</f>
        <v>#NUM!</v>
      </c>
      <c r="L19" s="25">
        <f>COUNT(E19:J19)</f>
        <v>3</v>
      </c>
      <c r="M19" s="26">
        <f>MAX(E19:J19)</f>
        <v>296</v>
      </c>
      <c r="N19" s="68" cm="1">
        <f t="array" ref="N19">SUM(LARGE(E19:J19,{1,2,3}))</f>
        <v>590</v>
      </c>
      <c r="O19" s="35" t="e">
        <f>SUM(E19:P19)</f>
        <v>#NUM!</v>
      </c>
      <c r="P19" s="53">
        <v>0</v>
      </c>
      <c r="Q19" s="10"/>
      <c r="R19" s="17"/>
    </row>
    <row r="20" spans="1:18" ht="40" customHeight="1" thickTop="1" thickBot="1" x14ac:dyDescent="0.45">
      <c r="A20" s="13">
        <v>1</v>
      </c>
      <c r="B20" s="46">
        <f>IF(A20,150,0)</f>
        <v>150</v>
      </c>
      <c r="C20" s="38" t="s">
        <v>64</v>
      </c>
      <c r="D20" s="58" t="s">
        <v>52</v>
      </c>
      <c r="E20" s="4" t="s">
        <v>13</v>
      </c>
      <c r="F20" s="5">
        <v>144</v>
      </c>
      <c r="G20" s="6">
        <v>300</v>
      </c>
      <c r="H20" s="6">
        <v>295</v>
      </c>
      <c r="I20" s="5" t="s">
        <v>13</v>
      </c>
      <c r="J20" s="7" t="s">
        <v>13</v>
      </c>
      <c r="K20" s="34" t="e" cm="1">
        <f t="array" ref="K20">SUM(LARGE(E20:J20,{1,2,3,4,5}))+B20</f>
        <v>#NUM!</v>
      </c>
      <c r="L20" s="25">
        <f>COUNT(E20:J20)</f>
        <v>3</v>
      </c>
      <c r="M20" s="26">
        <f>MAX(E20:J20)</f>
        <v>300</v>
      </c>
      <c r="N20" s="68" cm="1">
        <f t="array" ref="N20">SUM(LARGE(E20:J20,{1,2,3}))</f>
        <v>739</v>
      </c>
      <c r="O20" s="35" t="e">
        <f>SUM(E20:P20)</f>
        <v>#NUM!</v>
      </c>
      <c r="P20" s="53">
        <v>0</v>
      </c>
      <c r="Q20" s="10"/>
      <c r="R20" s="17"/>
    </row>
    <row r="21" spans="1:18" ht="40" customHeight="1" thickTop="1" thickBot="1" x14ac:dyDescent="0.45">
      <c r="A21" s="13">
        <v>1</v>
      </c>
      <c r="B21" s="46">
        <f>IF(A21,150,0)</f>
        <v>150</v>
      </c>
      <c r="C21" s="38" t="s">
        <v>64</v>
      </c>
      <c r="D21" s="58" t="s">
        <v>51</v>
      </c>
      <c r="E21" s="5">
        <v>300</v>
      </c>
      <c r="F21" s="5">
        <v>292</v>
      </c>
      <c r="G21" s="5">
        <v>297</v>
      </c>
      <c r="H21" s="5">
        <v>294</v>
      </c>
      <c r="I21" s="5" t="s">
        <v>13</v>
      </c>
      <c r="J21" s="5" t="s">
        <v>13</v>
      </c>
      <c r="K21" s="34" t="e" cm="1">
        <f t="array" ref="K21">SUM(LARGE(E21:J21,{1,2,3,4,5}))+B21</f>
        <v>#NUM!</v>
      </c>
      <c r="L21" s="25">
        <f>COUNT(E21:J21)</f>
        <v>4</v>
      </c>
      <c r="M21" s="26">
        <f>MAX(E21:J21)</f>
        <v>300</v>
      </c>
      <c r="N21" s="68" cm="1">
        <f t="array" ref="N21">SUM(LARGE(E21:J21,{1,2,3}))</f>
        <v>891</v>
      </c>
      <c r="O21" s="35" t="e">
        <f>SUM(E21:P21)</f>
        <v>#NUM!</v>
      </c>
      <c r="P21" s="53">
        <v>0</v>
      </c>
      <c r="Q21" s="10"/>
      <c r="R21" s="17"/>
    </row>
    <row r="22" spans="1:18" ht="40" customHeight="1" thickTop="1" thickBot="1" x14ac:dyDescent="0.45">
      <c r="A22" s="13">
        <v>1</v>
      </c>
      <c r="B22" s="46">
        <f>IF(A22,150,0)</f>
        <v>150</v>
      </c>
      <c r="C22" s="38" t="s">
        <v>64</v>
      </c>
      <c r="D22" s="58" t="s">
        <v>40</v>
      </c>
      <c r="E22" s="5">
        <v>298</v>
      </c>
      <c r="F22" s="5">
        <v>298</v>
      </c>
      <c r="G22" s="5">
        <v>148</v>
      </c>
      <c r="H22" s="5">
        <v>293</v>
      </c>
      <c r="I22" s="5" t="s">
        <v>13</v>
      </c>
      <c r="J22" s="5" t="s">
        <v>13</v>
      </c>
      <c r="K22" s="34" t="e" cm="1">
        <f t="array" ref="K22">SUM(LARGE(E22:J22,{1,2,3,4,5}))+B22</f>
        <v>#NUM!</v>
      </c>
      <c r="L22" s="25">
        <f>COUNT(E22:J22)</f>
        <v>4</v>
      </c>
      <c r="M22" s="26">
        <f>MAX(E22:J22)</f>
        <v>298</v>
      </c>
      <c r="N22" s="68" cm="1">
        <f t="array" ref="N22">SUM(LARGE(E22:J22,{1,2,3}))</f>
        <v>889</v>
      </c>
      <c r="O22" s="35" t="e">
        <f>SUM(E22:P22)</f>
        <v>#NUM!</v>
      </c>
      <c r="P22" s="53">
        <v>0</v>
      </c>
      <c r="Q22" s="10"/>
      <c r="R22" s="17"/>
    </row>
    <row r="23" spans="1:18" ht="40" customHeight="1" thickTop="1" thickBot="1" x14ac:dyDescent="0.45">
      <c r="A23" s="13">
        <v>1</v>
      </c>
      <c r="B23" s="46">
        <f>IF(A23,150,0)</f>
        <v>150</v>
      </c>
      <c r="C23" s="38" t="s">
        <v>64</v>
      </c>
      <c r="D23" s="58" t="s">
        <v>58</v>
      </c>
      <c r="E23" s="5" t="s">
        <v>13</v>
      </c>
      <c r="F23" s="5" t="s">
        <v>13</v>
      </c>
      <c r="G23" s="5" t="s">
        <v>13</v>
      </c>
      <c r="H23" s="5">
        <v>291</v>
      </c>
      <c r="I23" s="5" t="s">
        <v>13</v>
      </c>
      <c r="J23" s="5" t="s">
        <v>13</v>
      </c>
      <c r="K23" s="34" t="e" cm="1">
        <f t="array" ref="K23">SUM(LARGE(E23:J23,{1,2,3,4,5}))+B23</f>
        <v>#NUM!</v>
      </c>
      <c r="L23" s="25">
        <f>COUNT(E23:J23)</f>
        <v>1</v>
      </c>
      <c r="M23" s="26">
        <f>MAX(E23:J23)</f>
        <v>291</v>
      </c>
      <c r="N23" s="68" t="e" cm="1">
        <f t="array" ref="N23">SUM(LARGE(E23:J23,{1,2,3}))</f>
        <v>#NUM!</v>
      </c>
      <c r="O23" s="35" t="e">
        <f>SUM(E23:P23)</f>
        <v>#NUM!</v>
      </c>
      <c r="P23" s="53">
        <v>0</v>
      </c>
      <c r="Q23" s="10"/>
      <c r="R23" s="17"/>
    </row>
    <row r="24" spans="1:18" ht="40" customHeight="1" thickTop="1" thickBot="1" x14ac:dyDescent="0.45">
      <c r="A24" s="13"/>
      <c r="B24" s="46"/>
      <c r="C24" s="38" t="s">
        <v>64</v>
      </c>
      <c r="D24" s="58" t="s">
        <v>60</v>
      </c>
      <c r="E24" s="4" t="s">
        <v>13</v>
      </c>
      <c r="F24" s="5" t="s">
        <v>13</v>
      </c>
      <c r="G24" s="6" t="s">
        <v>13</v>
      </c>
      <c r="H24" s="5">
        <v>144</v>
      </c>
      <c r="I24" s="5" t="s">
        <v>13</v>
      </c>
      <c r="J24" s="7" t="s">
        <v>13</v>
      </c>
      <c r="K24" s="34" t="e" cm="1">
        <f t="array" ref="K24">SUM(LARGE(E24:J24,{1,2,3,4,5}))+B24</f>
        <v>#NUM!</v>
      </c>
      <c r="L24" s="25">
        <f>COUNT(E24:J24)</f>
        <v>1</v>
      </c>
      <c r="M24" s="26">
        <f>MAX(E24:J24)</f>
        <v>144</v>
      </c>
      <c r="N24" s="68" t="e" cm="1">
        <f t="array" ref="N24">SUM(LARGE(E24:J24,{1,2,3}))</f>
        <v>#NUM!</v>
      </c>
      <c r="O24" s="35" t="e">
        <f>SUM(E24:P24)</f>
        <v>#NUM!</v>
      </c>
      <c r="P24" s="53">
        <v>0</v>
      </c>
      <c r="Q24" s="10"/>
      <c r="R24" s="17"/>
    </row>
    <row r="25" spans="1:18" ht="40" customHeight="1" thickTop="1" thickBot="1" x14ac:dyDescent="0.45">
      <c r="A25" s="13">
        <v>1</v>
      </c>
      <c r="B25" s="46">
        <f>IF(A25,150,0)</f>
        <v>150</v>
      </c>
      <c r="C25" s="38" t="s">
        <v>39</v>
      </c>
      <c r="D25" s="58" t="s">
        <v>50</v>
      </c>
      <c r="E25" s="4" t="s">
        <v>13</v>
      </c>
      <c r="F25" s="4">
        <v>145</v>
      </c>
      <c r="G25" s="4" t="s">
        <v>13</v>
      </c>
      <c r="H25" s="4" t="s">
        <v>13</v>
      </c>
      <c r="I25" s="4" t="s">
        <v>13</v>
      </c>
      <c r="J25" s="4" t="s">
        <v>13</v>
      </c>
      <c r="K25" s="34" t="e" cm="1">
        <f t="array" ref="K25">SUM(LARGE(E25:J25,{1,2,3,4,5}))+B25</f>
        <v>#NUM!</v>
      </c>
      <c r="L25" s="25">
        <f>COUNT(E25:J25)</f>
        <v>1</v>
      </c>
      <c r="M25" s="26">
        <f>MAX(E25:J25)</f>
        <v>145</v>
      </c>
      <c r="N25" s="68" t="e" cm="1">
        <f t="array" ref="N25">SUM(LARGE(E25:J25,{1,2,3}))</f>
        <v>#NUM!</v>
      </c>
      <c r="O25" s="35" t="e">
        <f>SUM(E25:P25)</f>
        <v>#NUM!</v>
      </c>
      <c r="P25" s="53"/>
      <c r="Q25" s="10"/>
      <c r="R25" s="17"/>
    </row>
    <row r="26" spans="1:18" ht="40" customHeight="1" thickTop="1" thickBot="1" x14ac:dyDescent="0.45">
      <c r="A26" s="13">
        <v>1</v>
      </c>
      <c r="B26" s="46">
        <f>IF(A26,150,0)</f>
        <v>150</v>
      </c>
      <c r="C26" s="38" t="s">
        <v>39</v>
      </c>
      <c r="D26" s="58" t="s">
        <v>38</v>
      </c>
      <c r="E26" s="4">
        <v>146</v>
      </c>
      <c r="F26" s="5">
        <v>300</v>
      </c>
      <c r="G26" s="6">
        <v>148</v>
      </c>
      <c r="H26" s="6">
        <v>300</v>
      </c>
      <c r="I26" s="5" t="s">
        <v>13</v>
      </c>
      <c r="J26" s="7" t="s">
        <v>13</v>
      </c>
      <c r="K26" s="34" t="e" cm="1">
        <f t="array" ref="K26">SUM(LARGE(E26:J26,{1,2,3,4,5}))+B26</f>
        <v>#NUM!</v>
      </c>
      <c r="L26" s="25">
        <f>COUNT(E26:J26)</f>
        <v>4</v>
      </c>
      <c r="M26" s="26">
        <f>MAX(E26:J26)</f>
        <v>300</v>
      </c>
      <c r="N26" s="68" cm="1">
        <f t="array" ref="N26">SUM(LARGE(E26:J26,{1,2,3}))</f>
        <v>748</v>
      </c>
      <c r="O26" s="35" t="e">
        <f>SUM(E26:P26)</f>
        <v>#NUM!</v>
      </c>
      <c r="P26" s="53">
        <v>0</v>
      </c>
      <c r="Q26" s="10"/>
      <c r="R26" s="17"/>
    </row>
    <row r="27" spans="1:18" ht="40" customHeight="1" thickTop="1" thickBot="1" x14ac:dyDescent="0.45">
      <c r="A27" s="13">
        <v>1</v>
      </c>
      <c r="B27" s="46">
        <f>IF(A27,150,0)</f>
        <v>150</v>
      </c>
      <c r="C27" s="38" t="s">
        <v>39</v>
      </c>
      <c r="D27" s="58" t="s">
        <v>47</v>
      </c>
      <c r="E27" s="4" t="s">
        <v>13</v>
      </c>
      <c r="F27" s="5">
        <v>294</v>
      </c>
      <c r="G27" s="6" t="s">
        <v>13</v>
      </c>
      <c r="H27" s="6">
        <v>290</v>
      </c>
      <c r="I27" s="5" t="s">
        <v>13</v>
      </c>
      <c r="J27" s="7" t="s">
        <v>13</v>
      </c>
      <c r="K27" s="34" t="e" cm="1">
        <f t="array" ref="K27">SUM(LARGE(E27:J27,{1,2,3,4,5}))+B27</f>
        <v>#NUM!</v>
      </c>
      <c r="L27" s="25">
        <f>COUNT(E27:J27)</f>
        <v>2</v>
      </c>
      <c r="M27" s="26">
        <f>MAX(E27:J27)</f>
        <v>294</v>
      </c>
      <c r="N27" s="68" t="e" cm="1">
        <f t="array" ref="N27">SUM(LARGE(E27:J27,{1,2,3}))</f>
        <v>#NUM!</v>
      </c>
      <c r="O27" s="35" t="e">
        <f>SUM(E27:P27)</f>
        <v>#NUM!</v>
      </c>
      <c r="P27" s="53">
        <v>0</v>
      </c>
      <c r="Q27" s="10"/>
      <c r="R27" s="17"/>
    </row>
    <row r="28" spans="1:18" ht="40" customHeight="1" thickTop="1" thickBot="1" x14ac:dyDescent="0.45">
      <c r="A28" s="13">
        <v>1</v>
      </c>
      <c r="B28" s="46">
        <f>IF(A28,150,0)</f>
        <v>150</v>
      </c>
      <c r="C28" s="38" t="s">
        <v>39</v>
      </c>
      <c r="D28" s="58" t="s">
        <v>45</v>
      </c>
      <c r="E28" s="4" t="s">
        <v>13</v>
      </c>
      <c r="F28" s="5">
        <v>299</v>
      </c>
      <c r="G28" s="6">
        <v>148</v>
      </c>
      <c r="H28" s="6">
        <v>144</v>
      </c>
      <c r="I28" s="5" t="s">
        <v>13</v>
      </c>
      <c r="J28" s="7" t="s">
        <v>13</v>
      </c>
      <c r="K28" s="34" t="e" cm="1">
        <f t="array" ref="K28">SUM(LARGE(E28:J28,{1,2,3,4,5}))+B28</f>
        <v>#NUM!</v>
      </c>
      <c r="L28" s="25">
        <f>COUNT(E28:J28)</f>
        <v>3</v>
      </c>
      <c r="M28" s="26">
        <f>MAX(E28:J28)</f>
        <v>299</v>
      </c>
      <c r="N28" s="68" cm="1">
        <f t="array" ref="N28">SUM(LARGE(E28:J28,{1,2,3}))</f>
        <v>591</v>
      </c>
      <c r="O28" s="35" t="e">
        <f>SUM(E28:P28)</f>
        <v>#NUM!</v>
      </c>
      <c r="P28" s="53">
        <v>0</v>
      </c>
      <c r="Q28" s="10"/>
      <c r="R28" s="17"/>
    </row>
    <row r="29" spans="1:18" ht="40" customHeight="1" thickTop="1" thickBot="1" x14ac:dyDescent="0.45">
      <c r="A29" s="13">
        <v>1</v>
      </c>
      <c r="B29" s="46">
        <f>IF(A29,150,0)</f>
        <v>150</v>
      </c>
      <c r="C29" s="38" t="s">
        <v>39</v>
      </c>
      <c r="D29" s="58" t="s">
        <v>53</v>
      </c>
      <c r="E29" s="4" t="s">
        <v>13</v>
      </c>
      <c r="F29" s="5" t="s">
        <v>13</v>
      </c>
      <c r="G29" s="6">
        <v>298</v>
      </c>
      <c r="H29" s="6">
        <v>144</v>
      </c>
      <c r="I29" s="5" t="s">
        <v>13</v>
      </c>
      <c r="J29" s="7" t="s">
        <v>13</v>
      </c>
      <c r="K29" s="34" t="e" cm="1">
        <f t="array" ref="K29">SUM(LARGE(E29:J29,{1,2,3,4,5}))+B29</f>
        <v>#NUM!</v>
      </c>
      <c r="L29" s="25">
        <f>COUNT(E29:J29)</f>
        <v>2</v>
      </c>
      <c r="M29" s="26">
        <f>MAX(E29:J29)</f>
        <v>298</v>
      </c>
      <c r="N29" s="68" t="e" cm="1">
        <f t="array" ref="N29">SUM(LARGE(E29:J29,{1,2,3}))</f>
        <v>#NUM!</v>
      </c>
      <c r="O29" s="35" t="e">
        <f>SUM(E29:P29)</f>
        <v>#NUM!</v>
      </c>
      <c r="P29" s="53">
        <v>0</v>
      </c>
      <c r="Q29" s="10"/>
      <c r="R29" s="17"/>
    </row>
    <row r="30" spans="1:18" ht="40" customHeight="1" thickTop="1" thickBot="1" x14ac:dyDescent="0.45">
      <c r="A30" s="13"/>
      <c r="B30" s="46">
        <f>IF(A30,150,0)</f>
        <v>0</v>
      </c>
      <c r="C30" s="38" t="s">
        <v>56</v>
      </c>
      <c r="D30" s="58" t="s">
        <v>57</v>
      </c>
      <c r="E30" s="4" t="s">
        <v>13</v>
      </c>
      <c r="F30" s="5" t="s">
        <v>13</v>
      </c>
      <c r="G30" s="6" t="s">
        <v>13</v>
      </c>
      <c r="H30" s="6">
        <v>298</v>
      </c>
      <c r="I30" s="5" t="s">
        <v>13</v>
      </c>
      <c r="J30" s="7" t="s">
        <v>13</v>
      </c>
      <c r="K30" s="34" t="e" cm="1">
        <f t="array" ref="K30">SUM(LARGE(E30:J30,{1,2,3,4,5}))+B30</f>
        <v>#NUM!</v>
      </c>
      <c r="L30" s="25">
        <f>COUNT(E30:J30)</f>
        <v>1</v>
      </c>
      <c r="M30" s="26">
        <f>MAX(E30:J30)</f>
        <v>298</v>
      </c>
      <c r="N30" s="68" t="e" cm="1">
        <f t="array" ref="N30">SUM(LARGE(E30:J30,{1,2,3}))</f>
        <v>#NUM!</v>
      </c>
      <c r="O30" s="35" t="e">
        <f>SUM(E30:P30)</f>
        <v>#NUM!</v>
      </c>
      <c r="P30" s="53">
        <v>0</v>
      </c>
      <c r="Q30" s="10"/>
      <c r="R30" s="17"/>
    </row>
    <row r="31" spans="1:18" ht="40" customHeight="1" thickTop="1" thickBot="1" x14ac:dyDescent="0.45">
      <c r="A31" s="13">
        <v>1</v>
      </c>
      <c r="B31" s="46"/>
      <c r="C31" s="38" t="s">
        <v>62</v>
      </c>
      <c r="D31" s="58" t="s">
        <v>63</v>
      </c>
      <c r="E31" s="4" t="s">
        <v>13</v>
      </c>
      <c r="F31" s="5" t="s">
        <v>13</v>
      </c>
      <c r="G31" s="6" t="s">
        <v>13</v>
      </c>
      <c r="H31" s="6">
        <v>144</v>
      </c>
      <c r="I31" s="5" t="s">
        <v>13</v>
      </c>
      <c r="J31" s="7" t="s">
        <v>13</v>
      </c>
      <c r="K31" s="34" t="e" cm="1">
        <f t="array" ref="K31">SUM(LARGE(E31:J31,{1,2,3,4,5}))+B31</f>
        <v>#NUM!</v>
      </c>
      <c r="L31" s="25">
        <f>COUNT(E31:J31)</f>
        <v>1</v>
      </c>
      <c r="M31" s="26">
        <f>MAX(E31:J31)</f>
        <v>144</v>
      </c>
      <c r="N31" s="68" t="e" cm="1">
        <f t="array" ref="N31">SUM(LARGE(E31:J31,{1,2,3}))</f>
        <v>#NUM!</v>
      </c>
      <c r="O31" s="35" t="e">
        <f>SUM(E31:P31)</f>
        <v>#NUM!</v>
      </c>
      <c r="P31" s="53">
        <v>0</v>
      </c>
      <c r="Q31" s="10"/>
      <c r="R31" s="17"/>
    </row>
    <row r="32" spans="1:18" ht="40" customHeight="1" thickTop="1" thickBot="1" x14ac:dyDescent="0.45">
      <c r="A32" s="13">
        <v>1</v>
      </c>
      <c r="B32" s="46">
        <f>IF(A32,150,0)</f>
        <v>150</v>
      </c>
      <c r="C32" s="38" t="s">
        <v>54</v>
      </c>
      <c r="D32" s="58" t="s">
        <v>55</v>
      </c>
      <c r="E32" s="4" t="s">
        <v>13</v>
      </c>
      <c r="F32" s="4" t="s">
        <v>13</v>
      </c>
      <c r="G32" s="4" t="s">
        <v>13</v>
      </c>
      <c r="H32" s="6">
        <v>144</v>
      </c>
      <c r="I32" s="4" t="s">
        <v>13</v>
      </c>
      <c r="J32" s="4" t="s">
        <v>13</v>
      </c>
      <c r="K32" s="34" t="e" cm="1">
        <f t="array" ref="K32">SUM(LARGE(E32:J32,{1,2,3,4,5}))+B32</f>
        <v>#NUM!</v>
      </c>
      <c r="L32" s="25">
        <f>COUNT(E32:J32)</f>
        <v>1</v>
      </c>
      <c r="M32" s="26">
        <f>MAX(E32:J32)</f>
        <v>144</v>
      </c>
      <c r="N32" s="68" t="e" cm="1">
        <f t="array" ref="N32">SUM(LARGE(E32:J32,{1,2,3}))</f>
        <v>#NUM!</v>
      </c>
      <c r="O32" s="35" t="e">
        <f>SUM(E32:P32)</f>
        <v>#NUM!</v>
      </c>
      <c r="P32" s="53"/>
      <c r="Q32" s="10"/>
      <c r="R32" s="17"/>
    </row>
    <row r="33" spans="1:18" ht="40" customHeight="1" thickTop="1" thickBot="1" x14ac:dyDescent="0.45">
      <c r="A33" s="13">
        <v>1</v>
      </c>
      <c r="B33" s="46">
        <f>IF(A33,150,0)</f>
        <v>150</v>
      </c>
      <c r="C33" s="38" t="s">
        <v>33</v>
      </c>
      <c r="D33" s="58" t="s">
        <v>34</v>
      </c>
      <c r="E33" s="4">
        <v>146</v>
      </c>
      <c r="F33" s="4" t="s">
        <v>13</v>
      </c>
      <c r="G33" s="4" t="s">
        <v>13</v>
      </c>
      <c r="H33" s="6" t="s">
        <v>13</v>
      </c>
      <c r="I33" s="4" t="s">
        <v>13</v>
      </c>
      <c r="J33" s="4" t="s">
        <v>13</v>
      </c>
      <c r="K33" s="34" t="e" cm="1">
        <f t="array" ref="K33">SUM(LARGE(E33:J33,{1,2,3,4,5}))+B33</f>
        <v>#NUM!</v>
      </c>
      <c r="L33" s="25">
        <f>COUNT(E33:J33)</f>
        <v>1</v>
      </c>
      <c r="M33" s="26">
        <f>MAX(E33:J33)</f>
        <v>146</v>
      </c>
      <c r="N33" s="68" t="e" cm="1">
        <f t="array" ref="N33">SUM(LARGE(E33:J33,{1,2,3}))</f>
        <v>#NUM!</v>
      </c>
      <c r="O33" s="35" t="e">
        <f>SUM(E33:P33)</f>
        <v>#NUM!</v>
      </c>
      <c r="P33" s="53"/>
      <c r="Q33" s="10"/>
      <c r="R33" s="17"/>
    </row>
    <row r="34" spans="1:18" ht="40" customHeight="1" thickTop="1" thickBot="1" x14ac:dyDescent="0.45">
      <c r="A34" s="13">
        <v>1</v>
      </c>
      <c r="B34" s="46">
        <f>IF(A34,150,0)</f>
        <v>150</v>
      </c>
      <c r="C34" s="38" t="s">
        <v>33</v>
      </c>
      <c r="D34" s="58" t="s">
        <v>32</v>
      </c>
      <c r="E34" s="4" t="s">
        <v>13</v>
      </c>
      <c r="F34" s="4" t="s">
        <v>13</v>
      </c>
      <c r="G34" s="4" t="s">
        <v>13</v>
      </c>
      <c r="H34" s="6">
        <v>292</v>
      </c>
      <c r="I34" s="4" t="s">
        <v>13</v>
      </c>
      <c r="J34" s="4" t="s">
        <v>13</v>
      </c>
      <c r="K34" s="34" t="e" cm="1">
        <f t="array" ref="K34">SUM(LARGE(E34:J34,{1,2,3,4,5}))+B34</f>
        <v>#NUM!</v>
      </c>
      <c r="L34" s="25">
        <f>COUNT(E34:J34)</f>
        <v>1</v>
      </c>
      <c r="M34" s="26">
        <f>MAX(E34:J34)</f>
        <v>292</v>
      </c>
      <c r="N34" s="68" t="e" cm="1">
        <f t="array" ref="N34">SUM(LARGE(E34:J34,{1,2,3}))</f>
        <v>#NUM!</v>
      </c>
      <c r="O34" s="35" t="e">
        <f>SUM(E34:P34)</f>
        <v>#NUM!</v>
      </c>
      <c r="P34" s="53"/>
      <c r="Q34" s="10"/>
      <c r="R34" s="17"/>
    </row>
    <row r="35" spans="1:18" ht="40" customHeight="1" thickTop="1" thickBot="1" x14ac:dyDescent="0.45">
      <c r="A35" s="13"/>
      <c r="B35" s="46"/>
      <c r="C35" s="38"/>
      <c r="D35" s="58"/>
      <c r="E35" s="4" t="s">
        <v>13</v>
      </c>
      <c r="F35" s="4" t="s">
        <v>13</v>
      </c>
      <c r="G35" s="4" t="s">
        <v>13</v>
      </c>
      <c r="H35" s="4" t="s">
        <v>13</v>
      </c>
      <c r="I35" s="4" t="s">
        <v>13</v>
      </c>
      <c r="J35" s="4" t="s">
        <v>13</v>
      </c>
      <c r="K35" s="34" t="e" cm="1">
        <f t="array" ref="K35">SUM(LARGE(E35:J35,{1,2,3,4,5}))+B35</f>
        <v>#NUM!</v>
      </c>
      <c r="L35" s="25">
        <f t="shared" ref="L6:L35" si="0">COUNT(E35:J35)</f>
        <v>0</v>
      </c>
      <c r="M35" s="26">
        <f t="shared" ref="M6:M35" si="1">MAX(E35:J35)</f>
        <v>0</v>
      </c>
      <c r="N35" s="27" t="e" cm="1">
        <f t="array" ref="N35">SUM(LARGE(E35:J35,{1,2,3}))</f>
        <v>#NUM!</v>
      </c>
      <c r="O35" s="35" t="e">
        <f t="shared" ref="O6:O35" si="2">SUM(E35:P35)</f>
        <v>#NUM!</v>
      </c>
      <c r="P35" s="53"/>
      <c r="Q35" s="10"/>
      <c r="R35" s="17"/>
    </row>
    <row r="36" spans="1:18" ht="40" customHeight="1" thickTop="1" thickBot="1" x14ac:dyDescent="0.45">
      <c r="A36" s="13"/>
      <c r="B36" s="46"/>
      <c r="C36" s="38"/>
      <c r="D36" s="58"/>
      <c r="E36" s="4" t="s">
        <v>13</v>
      </c>
      <c r="F36" s="4" t="s">
        <v>13</v>
      </c>
      <c r="G36" s="4" t="s">
        <v>13</v>
      </c>
      <c r="H36" s="4" t="s">
        <v>13</v>
      </c>
      <c r="I36" s="4" t="s">
        <v>13</v>
      </c>
      <c r="J36" s="4" t="s">
        <v>13</v>
      </c>
      <c r="K36" s="34" t="e" cm="1">
        <f t="array" ref="K36">SUM(LARGE(E36:J36,{1,2,3,4,5}))+B36</f>
        <v>#NUM!</v>
      </c>
      <c r="L36" s="25">
        <f t="shared" ref="L36" si="3">COUNT(E36:J36)</f>
        <v>0</v>
      </c>
      <c r="M36" s="26">
        <f t="shared" ref="M36" si="4">MAX(E36:J36)</f>
        <v>0</v>
      </c>
      <c r="N36" s="27" t="e" cm="1">
        <f t="array" ref="N36">SUM(LARGE(E36:J36,{1,2,3}))</f>
        <v>#NUM!</v>
      </c>
      <c r="O36" s="35" t="e">
        <f t="shared" ref="O36" si="5">SUM(E36:P36)</f>
        <v>#NUM!</v>
      </c>
      <c r="P36" s="53">
        <v>0</v>
      </c>
      <c r="Q36" s="10"/>
      <c r="R36" s="17"/>
    </row>
    <row r="37" spans="1:18" ht="26" thickTop="1" thickBot="1" x14ac:dyDescent="0.4">
      <c r="E37" s="18">
        <f>COUNT(E10:E30)</f>
        <v>11</v>
      </c>
      <c r="F37" s="18">
        <f>COUNT(F6:F36)</f>
        <v>13</v>
      </c>
      <c r="G37" s="18">
        <f>COUNT(G6:G36)</f>
        <v>12</v>
      </c>
      <c r="H37" s="18">
        <v>22</v>
      </c>
      <c r="I37" s="18">
        <f>COUNT(I10:I30)</f>
        <v>0</v>
      </c>
      <c r="J37" s="18">
        <f>COUNT(J6:J36)</f>
        <v>0</v>
      </c>
      <c r="R37" s="19"/>
    </row>
    <row r="38" spans="1:18" ht="15" thickTop="1" x14ac:dyDescent="0.35"/>
    <row r="40" spans="1:18" x14ac:dyDescent="0.35">
      <c r="H40" s="67">
        <f>SUM(E37:H37)</f>
        <v>58</v>
      </c>
    </row>
    <row r="41" spans="1:18" x14ac:dyDescent="0.35">
      <c r="H41" s="67"/>
    </row>
  </sheetData>
  <sheetProtection algorithmName="SHA-512" hashValue="EGGtuR//ZnNMmY0KYNSloUXlMbPYoPtesH02b0mN+mp61rq3niigqVufarpXXQu22wlj+jAilJD9Hqru0fBSYg==" saltValue="O4RD+IsMfP1S0D0WERnOyA==" spinCount="100000" sheet="1" selectLockedCells="1" selectUnlockedCells="1"/>
  <autoFilter ref="A18:O36" xr:uid="{14A6285C-1024-427C-878F-F6043E9EA8CF}"/>
  <sortState xmlns:xlrd2="http://schemas.microsoft.com/office/spreadsheetml/2017/richdata2" ref="A6:O34">
    <sortCondition ref="C6:C34"/>
  </sortState>
  <mergeCells count="4">
    <mergeCell ref="A1:M1"/>
    <mergeCell ref="A2:D3"/>
    <mergeCell ref="C4:D4"/>
    <mergeCell ref="H40:H41"/>
  </mergeCells>
  <conditionalFormatting sqref="A6:D12">
    <cfRule type="cellIs" dxfId="27" priority="48" operator="equal">
      <formula>1</formula>
    </cfRule>
  </conditionalFormatting>
  <conditionalFormatting sqref="A14:D35 A13:B13">
    <cfRule type="cellIs" dxfId="26" priority="45" operator="equal">
      <formula>1</formula>
    </cfRule>
  </conditionalFormatting>
  <conditionalFormatting sqref="A36:D36">
    <cfRule type="cellIs" dxfId="25" priority="24" operator="equal">
      <formula>1</formula>
    </cfRule>
  </conditionalFormatting>
  <conditionalFormatting sqref="C6:C9 C11:C12 C14:C36">
    <cfRule type="colorScale" priority="278">
      <colorScale>
        <cfvo type="min"/>
        <cfvo type="max"/>
        <color rgb="FFCCFF33"/>
        <color rgb="FFCCFF33"/>
      </colorScale>
    </cfRule>
  </conditionalFormatting>
  <conditionalFormatting sqref="C6:C12 C14:C36">
    <cfRule type="expression" dxfId="24" priority="68">
      <formula>A6=1</formula>
    </cfRule>
  </conditionalFormatting>
  <conditionalFormatting sqref="C9:C10">
    <cfRule type="colorScale" priority="86">
      <colorScale>
        <cfvo type="min"/>
        <cfvo type="max"/>
        <color rgb="FFCCFF33"/>
        <color rgb="FFCCFF33"/>
      </colorScale>
    </cfRule>
    <cfRule type="expression" dxfId="23" priority="85">
      <formula>A27=1</formula>
    </cfRule>
  </conditionalFormatting>
  <conditionalFormatting sqref="C13">
    <cfRule type="colorScale" priority="39">
      <colorScale>
        <cfvo type="min"/>
        <cfvo type="max"/>
        <color rgb="FFCCFF33"/>
        <color rgb="FFCCFF33"/>
      </colorScale>
    </cfRule>
    <cfRule type="colorScale" priority="38">
      <colorScale>
        <cfvo type="min"/>
        <cfvo type="max"/>
        <color rgb="FFCCFF33"/>
        <color rgb="FFCCFF33"/>
      </colorScale>
    </cfRule>
    <cfRule type="expression" dxfId="22" priority="36">
      <formula>A13=1</formula>
    </cfRule>
    <cfRule type="colorScale" priority="34">
      <colorScale>
        <cfvo type="min"/>
        <cfvo type="max"/>
        <color rgb="FFCCFF33"/>
        <color rgb="FFCCFF33"/>
      </colorScale>
    </cfRule>
  </conditionalFormatting>
  <conditionalFormatting sqref="C15">
    <cfRule type="cellIs" dxfId="21" priority="19" stopIfTrue="1" operator="equal">
      <formula>1</formula>
    </cfRule>
    <cfRule type="expression" dxfId="20" priority="21">
      <formula>#REF!=1</formula>
    </cfRule>
  </conditionalFormatting>
  <conditionalFormatting sqref="C15:C28 D17:D36">
    <cfRule type="cellIs" dxfId="19" priority="95" stopIfTrue="1" operator="equal">
      <formula>1</formula>
    </cfRule>
  </conditionalFormatting>
  <conditionalFormatting sqref="C17 C19:C27">
    <cfRule type="expression" dxfId="18" priority="290">
      <formula>#REF!=1</formula>
    </cfRule>
  </conditionalFormatting>
  <conditionalFormatting sqref="C18:C24">
    <cfRule type="cellIs" dxfId="17" priority="1" stopIfTrue="1" operator="equal">
      <formula>1</formula>
    </cfRule>
    <cfRule type="expression" dxfId="16" priority="3">
      <formula>#REF!=1</formula>
    </cfRule>
  </conditionalFormatting>
  <conditionalFormatting sqref="C28">
    <cfRule type="expression" dxfId="15" priority="223">
      <formula>A40=1</formula>
    </cfRule>
  </conditionalFormatting>
  <conditionalFormatting sqref="C29:C32">
    <cfRule type="expression" dxfId="14" priority="301">
      <formula>A42=1</formula>
    </cfRule>
  </conditionalFormatting>
  <conditionalFormatting sqref="C29:C34">
    <cfRule type="cellIs" dxfId="13" priority="300" stopIfTrue="1" operator="equal">
      <formula>1</formula>
    </cfRule>
  </conditionalFormatting>
  <conditionalFormatting sqref="C31:C35">
    <cfRule type="cellIs" dxfId="12" priority="22" stopIfTrue="1" operator="equal">
      <formula>1</formula>
    </cfRule>
    <cfRule type="expression" dxfId="11" priority="23">
      <formula>#REF!=1</formula>
    </cfRule>
  </conditionalFormatting>
  <conditionalFormatting sqref="C33:C34">
    <cfRule type="expression" dxfId="10" priority="305">
      <formula>A45=1</formula>
    </cfRule>
  </conditionalFormatting>
  <conditionalFormatting sqref="C35">
    <cfRule type="expression" dxfId="9" priority="128">
      <formula>A46=1</formula>
    </cfRule>
  </conditionalFormatting>
  <conditionalFormatting sqref="C35:C36">
    <cfRule type="cellIs" dxfId="8" priority="25" stopIfTrue="1" operator="equal">
      <formula>1</formula>
    </cfRule>
  </conditionalFormatting>
  <conditionalFormatting sqref="C6:D12 C14:D15">
    <cfRule type="cellIs" dxfId="7" priority="66" stopIfTrue="1" operator="equal">
      <formula>1</formula>
    </cfRule>
  </conditionalFormatting>
  <conditionalFormatting sqref="C13:D13">
    <cfRule type="cellIs" dxfId="6" priority="35" stopIfTrue="1" operator="equal">
      <formula>1</formula>
    </cfRule>
  </conditionalFormatting>
  <conditionalFormatting sqref="C16:D16">
    <cfRule type="cellIs" dxfId="5" priority="144" stopIfTrue="1" operator="equal">
      <formula>1</formula>
    </cfRule>
    <cfRule type="cellIs" dxfId="4" priority="32" stopIfTrue="1" operator="equal">
      <formula>1</formula>
    </cfRule>
    <cfRule type="expression" dxfId="3" priority="219">
      <formula>#REF!=1</formula>
    </cfRule>
  </conditionalFormatting>
  <conditionalFormatting sqref="D6:D12 D14:D36">
    <cfRule type="colorScale" priority="296">
      <colorScale>
        <cfvo type="min"/>
        <cfvo type="max"/>
        <color rgb="FFCCFF33"/>
        <color rgb="FFCCFF33"/>
      </colorScale>
    </cfRule>
    <cfRule type="colorScale" priority="295">
      <colorScale>
        <cfvo type="min"/>
        <cfvo type="max"/>
        <color rgb="FFCCFF33"/>
        <color rgb="FFCCFF33"/>
      </colorScale>
    </cfRule>
    <cfRule type="colorScale" priority="293">
      <colorScale>
        <cfvo type="min"/>
        <cfvo type="max"/>
        <color rgb="FFCCFF33"/>
        <color rgb="FFCCFF33"/>
      </colorScale>
    </cfRule>
    <cfRule type="colorScale" priority="294">
      <colorScale>
        <cfvo type="min"/>
        <cfvo type="max"/>
        <color rgb="FFCCFF33"/>
        <color rgb="FFCCFF33"/>
      </colorScale>
    </cfRule>
    <cfRule type="colorScale" priority="297">
      <colorScale>
        <cfvo type="min"/>
        <cfvo type="max"/>
        <color rgb="FFCCFF33"/>
        <color rgb="FFCCFF33"/>
      </colorScale>
    </cfRule>
  </conditionalFormatting>
  <conditionalFormatting sqref="D6:D36">
    <cfRule type="expression" dxfId="2" priority="37">
      <formula>A6=1</formula>
    </cfRule>
  </conditionalFormatting>
  <conditionalFormatting sqref="D13">
    <cfRule type="colorScale" priority="44">
      <colorScale>
        <cfvo type="min"/>
        <cfvo type="max"/>
        <color rgb="FFCCFF33"/>
        <color rgb="FFCCFF33"/>
      </colorScale>
    </cfRule>
    <cfRule type="colorScale" priority="40">
      <colorScale>
        <cfvo type="min"/>
        <cfvo type="max"/>
        <color rgb="FFCCFF33"/>
        <color rgb="FFCCFF33"/>
      </colorScale>
    </cfRule>
    <cfRule type="colorScale" priority="41">
      <colorScale>
        <cfvo type="min"/>
        <cfvo type="max"/>
        <color rgb="FFCCFF33"/>
        <color rgb="FFCCFF33"/>
      </colorScale>
    </cfRule>
    <cfRule type="colorScale" priority="42">
      <colorScale>
        <cfvo type="min"/>
        <cfvo type="max"/>
        <color rgb="FFCCFF33"/>
        <color rgb="FFCCFF33"/>
      </colorScale>
    </cfRule>
    <cfRule type="colorScale" priority="43">
      <colorScale>
        <cfvo type="min"/>
        <cfvo type="max"/>
        <color rgb="FFCCFF33"/>
        <color rgb="FFCCFF33"/>
      </colorScale>
    </cfRule>
  </conditionalFormatting>
  <conditionalFormatting sqref="D16">
    <cfRule type="colorScale" priority="244">
      <colorScale>
        <cfvo type="min"/>
        <cfvo type="max"/>
        <color rgb="FFCCFF33"/>
        <color rgb="FFCCFF33"/>
      </colorScale>
    </cfRule>
    <cfRule type="colorScale" priority="245">
      <colorScale>
        <cfvo type="min"/>
        <cfvo type="max"/>
        <color rgb="FFCCFF33"/>
        <color rgb="FFCCFF33"/>
      </colorScale>
    </cfRule>
    <cfRule type="colorScale" priority="246">
      <colorScale>
        <cfvo type="min"/>
        <cfvo type="max"/>
        <color rgb="FFCCFF33"/>
        <color rgb="FFCCFF33"/>
      </colorScale>
    </cfRule>
    <cfRule type="colorScale" priority="247">
      <colorScale>
        <cfvo type="min"/>
        <cfvo type="max"/>
        <color rgb="FFCCFF33"/>
        <color rgb="FFCCFF33"/>
      </colorScale>
    </cfRule>
    <cfRule type="colorScale" priority="248">
      <colorScale>
        <cfvo type="min"/>
        <cfvo type="max"/>
        <color rgb="FFCCFF33"/>
        <color rgb="FFCCFF33"/>
      </colorScale>
    </cfRule>
  </conditionalFormatting>
  <conditionalFormatting sqref="E6:J36">
    <cfRule type="cellIs" dxfId="1" priority="57" operator="between">
      <formula>125</formula>
      <formula>300</formula>
    </cfRule>
    <cfRule type="cellIs" dxfId="0" priority="58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2025-05-24T07:26:09Z</dcterms:created>
  <dcterms:modified xsi:type="dcterms:W3CDTF">2025-10-29T00:12:55Z</dcterms:modified>
</cp:coreProperties>
</file>